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1_projekty\2021-2027\Inne\Wersje robocze dokumentów\Działanie 2.7 budynki uzyteczności publicznej ZIT\Załączniki do wniosku\"/>
    </mc:Choice>
  </mc:AlternateContent>
  <xr:revisionPtr revIDLastSave="0" documentId="13_ncr:1_{BF56AAEB-B11C-44F9-AA5A-AA188ACB6D1A}" xr6:coauthVersionLast="36" xr6:coauthVersionMax="36" xr10:uidLastSave="{00000000-0000-0000-0000-000000000000}"/>
  <bookViews>
    <workbookView xWindow="0" yWindow="0" windowWidth="23040" windowHeight="8772" xr2:uid="{7C1DB117-CB0A-40F9-A0DC-0BA056C1926D}"/>
  </bookViews>
  <sheets>
    <sheet name="Dane" sheetId="1" r:id="rId1"/>
    <sheet name="Obliczenia" sheetId="2" r:id="rId2"/>
    <sheet name="Inne" sheetId="3" r:id="rId3"/>
  </sheets>
  <externalReferences>
    <externalReference r:id="rId4"/>
    <externalReference r:id="rId5"/>
    <externalReference r:id="rId6"/>
  </externalReferenc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4" i="2" l="1"/>
  <c r="E156" i="2" l="1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D156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D127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D109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D5" i="2"/>
  <c r="G83" i="2"/>
  <c r="H83" i="2"/>
  <c r="I83" i="2"/>
  <c r="J83" i="2"/>
  <c r="K83" i="2"/>
  <c r="L83" i="2"/>
  <c r="M83" i="2"/>
  <c r="N83" i="2"/>
  <c r="O83" i="2"/>
  <c r="P83" i="2"/>
  <c r="Q83" i="2"/>
  <c r="R83" i="2"/>
  <c r="G84" i="2"/>
  <c r="H84" i="2"/>
  <c r="I84" i="2"/>
  <c r="J84" i="2"/>
  <c r="K84" i="2"/>
  <c r="L84" i="2"/>
  <c r="M84" i="2"/>
  <c r="N84" i="2"/>
  <c r="O84" i="2"/>
  <c r="P84" i="2"/>
  <c r="Q84" i="2"/>
  <c r="R84" i="2"/>
  <c r="G85" i="2"/>
  <c r="H85" i="2"/>
  <c r="I85" i="2"/>
  <c r="J85" i="2"/>
  <c r="K85" i="2"/>
  <c r="L85" i="2"/>
  <c r="M85" i="2"/>
  <c r="N85" i="2"/>
  <c r="O85" i="2"/>
  <c r="P85" i="2"/>
  <c r="Q85" i="2"/>
  <c r="R85" i="2"/>
  <c r="G86" i="2"/>
  <c r="H86" i="2"/>
  <c r="I86" i="2"/>
  <c r="J86" i="2"/>
  <c r="K86" i="2"/>
  <c r="L86" i="2"/>
  <c r="M86" i="2"/>
  <c r="N86" i="2"/>
  <c r="O86" i="2"/>
  <c r="P86" i="2"/>
  <c r="Q86" i="2"/>
  <c r="R86" i="2"/>
  <c r="G87" i="2"/>
  <c r="H87" i="2"/>
  <c r="I87" i="2"/>
  <c r="J87" i="2"/>
  <c r="K87" i="2"/>
  <c r="L87" i="2"/>
  <c r="M87" i="2"/>
  <c r="N87" i="2"/>
  <c r="O87" i="2"/>
  <c r="P87" i="2"/>
  <c r="Q87" i="2"/>
  <c r="R87" i="2"/>
  <c r="G88" i="2"/>
  <c r="H88" i="2"/>
  <c r="I88" i="2"/>
  <c r="J88" i="2"/>
  <c r="K88" i="2"/>
  <c r="L88" i="2"/>
  <c r="M88" i="2"/>
  <c r="N88" i="2"/>
  <c r="O88" i="2"/>
  <c r="P88" i="2"/>
  <c r="Q88" i="2"/>
  <c r="R88" i="2"/>
  <c r="G89" i="2"/>
  <c r="H89" i="2"/>
  <c r="I89" i="2"/>
  <c r="J89" i="2"/>
  <c r="K89" i="2"/>
  <c r="L89" i="2"/>
  <c r="M89" i="2"/>
  <c r="N89" i="2"/>
  <c r="O89" i="2"/>
  <c r="P89" i="2"/>
  <c r="Q89" i="2"/>
  <c r="R89" i="2"/>
  <c r="G90" i="2"/>
  <c r="H90" i="2"/>
  <c r="I90" i="2"/>
  <c r="J90" i="2"/>
  <c r="K90" i="2"/>
  <c r="L90" i="2"/>
  <c r="M90" i="2"/>
  <c r="N90" i="2"/>
  <c r="O90" i="2"/>
  <c r="P90" i="2"/>
  <c r="Q90" i="2"/>
  <c r="R90" i="2"/>
  <c r="G91" i="2"/>
  <c r="H91" i="2"/>
  <c r="I91" i="2"/>
  <c r="J91" i="2"/>
  <c r="K91" i="2"/>
  <c r="L91" i="2"/>
  <c r="M91" i="2"/>
  <c r="N91" i="2"/>
  <c r="O91" i="2"/>
  <c r="P91" i="2"/>
  <c r="Q91" i="2"/>
  <c r="R91" i="2"/>
  <c r="G92" i="2"/>
  <c r="H92" i="2"/>
  <c r="I92" i="2"/>
  <c r="J92" i="2"/>
  <c r="K92" i="2"/>
  <c r="L92" i="2"/>
  <c r="M92" i="2"/>
  <c r="N92" i="2"/>
  <c r="O92" i="2"/>
  <c r="P92" i="2"/>
  <c r="Q92" i="2"/>
  <c r="R92" i="2"/>
  <c r="G93" i="2"/>
  <c r="H93" i="2"/>
  <c r="I93" i="2"/>
  <c r="J93" i="2"/>
  <c r="K93" i="2"/>
  <c r="L93" i="2"/>
  <c r="M93" i="2"/>
  <c r="N93" i="2"/>
  <c r="O93" i="2"/>
  <c r="P93" i="2"/>
  <c r="Q93" i="2"/>
  <c r="R93" i="2"/>
  <c r="F83" i="2"/>
  <c r="F84" i="2"/>
  <c r="F85" i="2"/>
  <c r="F86" i="2"/>
  <c r="F87" i="2"/>
  <c r="F88" i="2"/>
  <c r="F89" i="2"/>
  <c r="F90" i="2"/>
  <c r="F91" i="2"/>
  <c r="F92" i="2"/>
  <c r="F93" i="2"/>
  <c r="E84" i="2"/>
  <c r="E85" i="2"/>
  <c r="E86" i="2"/>
  <c r="E87" i="2"/>
  <c r="E88" i="2"/>
  <c r="E89" i="2"/>
  <c r="E90" i="2"/>
  <c r="E91" i="2"/>
  <c r="E92" i="2"/>
  <c r="E93" i="2"/>
  <c r="E83" i="2"/>
  <c r="D84" i="2"/>
  <c r="D85" i="2"/>
  <c r="D86" i="2"/>
  <c r="D87" i="2"/>
  <c r="D88" i="2"/>
  <c r="D89" i="2"/>
  <c r="D90" i="2"/>
  <c r="D91" i="2"/>
  <c r="D92" i="2"/>
  <c r="D93" i="2"/>
  <c r="D83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D51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D24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D7" i="2"/>
  <c r="I6" i="2"/>
  <c r="J6" i="2"/>
  <c r="K6" i="2"/>
  <c r="L6" i="2"/>
  <c r="M6" i="2"/>
  <c r="N6" i="2"/>
  <c r="O6" i="2"/>
  <c r="P6" i="2"/>
  <c r="Q6" i="2"/>
  <c r="R6" i="2"/>
  <c r="E6" i="2"/>
  <c r="F6" i="2"/>
  <c r="G6" i="2"/>
  <c r="H6" i="2"/>
  <c r="D6" i="2"/>
  <c r="C171" i="2" l="1"/>
  <c r="C169" i="2"/>
  <c r="C170" i="2" s="1"/>
  <c r="C172" i="2" s="1"/>
  <c r="C173" i="2" s="1"/>
  <c r="S27" i="3" l="1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C27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R135" i="2"/>
  <c r="Q135" i="2"/>
  <c r="Q145" i="2" s="1"/>
  <c r="P135" i="2"/>
  <c r="O135" i="2"/>
  <c r="N135" i="2"/>
  <c r="M135" i="2"/>
  <c r="L135" i="2"/>
  <c r="K135" i="2"/>
  <c r="J135" i="2"/>
  <c r="I135" i="2"/>
  <c r="I145" i="2" s="1"/>
  <c r="H135" i="2"/>
  <c r="G135" i="2"/>
  <c r="G145" i="2" s="1"/>
  <c r="F135" i="2"/>
  <c r="E135" i="2"/>
  <c r="D135" i="2"/>
  <c r="R128" i="2"/>
  <c r="Q128" i="2"/>
  <c r="Q144" i="2" s="1"/>
  <c r="P128" i="2"/>
  <c r="P144" i="2" s="1"/>
  <c r="O128" i="2"/>
  <c r="N128" i="2"/>
  <c r="M128" i="2"/>
  <c r="L128" i="2"/>
  <c r="K128" i="2"/>
  <c r="J128" i="2"/>
  <c r="I128" i="2"/>
  <c r="I144" i="2" s="1"/>
  <c r="H128" i="2"/>
  <c r="H144" i="2" s="1"/>
  <c r="G128" i="2"/>
  <c r="F128" i="2"/>
  <c r="E128" i="2"/>
  <c r="D128" i="2"/>
  <c r="R116" i="2"/>
  <c r="R118" i="2" s="1"/>
  <c r="Q116" i="2"/>
  <c r="Q118" i="2" s="1"/>
  <c r="P116" i="2"/>
  <c r="P118" i="2" s="1"/>
  <c r="O116" i="2"/>
  <c r="O118" i="2" s="1"/>
  <c r="N116" i="2"/>
  <c r="N118" i="2" s="1"/>
  <c r="M116" i="2"/>
  <c r="M118" i="2" s="1"/>
  <c r="L116" i="2"/>
  <c r="L118" i="2" s="1"/>
  <c r="K116" i="2"/>
  <c r="K118" i="2" s="1"/>
  <c r="J116" i="2"/>
  <c r="J118" i="2" s="1"/>
  <c r="I116" i="2"/>
  <c r="I118" i="2" s="1"/>
  <c r="H116" i="2"/>
  <c r="H118" i="2" s="1"/>
  <c r="G116" i="2"/>
  <c r="G118" i="2" s="1"/>
  <c r="F116" i="2"/>
  <c r="F118" i="2" s="1"/>
  <c r="E116" i="2"/>
  <c r="E118" i="2" s="1"/>
  <c r="D116" i="2"/>
  <c r="D118" i="2" s="1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R23" i="2"/>
  <c r="R54" i="2" s="1"/>
  <c r="Q23" i="2"/>
  <c r="Q54" i="2" s="1"/>
  <c r="P23" i="2"/>
  <c r="P54" i="2" s="1"/>
  <c r="P52" i="2" s="1"/>
  <c r="O23" i="2"/>
  <c r="O54" i="2" s="1"/>
  <c r="N23" i="2"/>
  <c r="N54" i="2" s="1"/>
  <c r="M23" i="2"/>
  <c r="M54" i="2" s="1"/>
  <c r="L23" i="2"/>
  <c r="L54" i="2" s="1"/>
  <c r="K23" i="2"/>
  <c r="J23" i="2"/>
  <c r="J54" i="2" s="1"/>
  <c r="I23" i="2"/>
  <c r="I54" i="2" s="1"/>
  <c r="H23" i="2"/>
  <c r="H54" i="2" s="1"/>
  <c r="H52" i="2" s="1"/>
  <c r="G23" i="2"/>
  <c r="G54" i="2" s="1"/>
  <c r="F23" i="2"/>
  <c r="F54" i="2" s="1"/>
  <c r="E23" i="2"/>
  <c r="E54" i="2" s="1"/>
  <c r="D23" i="2"/>
  <c r="D54" i="2" s="1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Q82" i="2"/>
  <c r="P82" i="2"/>
  <c r="O82" i="2"/>
  <c r="I82" i="2"/>
  <c r="H82" i="2"/>
  <c r="G82" i="2"/>
  <c r="R63" i="1"/>
  <c r="R60" i="1" s="1"/>
  <c r="R68" i="1" s="1"/>
  <c r="Q63" i="1"/>
  <c r="Q60" i="1" s="1"/>
  <c r="Q68" i="1" s="1"/>
  <c r="P63" i="1"/>
  <c r="P60" i="1" s="1"/>
  <c r="P68" i="1" s="1"/>
  <c r="O63" i="1"/>
  <c r="O60" i="1" s="1"/>
  <c r="O68" i="1" s="1"/>
  <c r="N63" i="1"/>
  <c r="N60" i="1" s="1"/>
  <c r="N68" i="1" s="1"/>
  <c r="M63" i="1"/>
  <c r="M60" i="1" s="1"/>
  <c r="M68" i="1" s="1"/>
  <c r="L63" i="1"/>
  <c r="L60" i="1" s="1"/>
  <c r="L68" i="1" s="1"/>
  <c r="K63" i="1"/>
  <c r="J63" i="1"/>
  <c r="J60" i="1" s="1"/>
  <c r="J68" i="1" s="1"/>
  <c r="I63" i="1"/>
  <c r="I60" i="1" s="1"/>
  <c r="I68" i="1" s="1"/>
  <c r="H63" i="1"/>
  <c r="H60" i="1" s="1"/>
  <c r="H68" i="1" s="1"/>
  <c r="G63" i="1"/>
  <c r="G60" i="1" s="1"/>
  <c r="G68" i="1" s="1"/>
  <c r="F63" i="1"/>
  <c r="F60" i="1" s="1"/>
  <c r="F68" i="1" s="1"/>
  <c r="E63" i="1"/>
  <c r="E60" i="1" s="1"/>
  <c r="E68" i="1" s="1"/>
  <c r="D63" i="1"/>
  <c r="D60" i="1" s="1"/>
  <c r="D68" i="1" s="1"/>
  <c r="K60" i="1"/>
  <c r="K68" i="1" s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R18" i="1"/>
  <c r="R19" i="1" s="1"/>
  <c r="Q18" i="1"/>
  <c r="Q19" i="1" s="1"/>
  <c r="P18" i="1"/>
  <c r="P19" i="1" s="1"/>
  <c r="O18" i="1"/>
  <c r="O19" i="1" s="1"/>
  <c r="N18" i="1"/>
  <c r="N19" i="1" s="1"/>
  <c r="M18" i="1"/>
  <c r="M19" i="1" s="1"/>
  <c r="L18" i="1"/>
  <c r="L19" i="1" s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  <c r="E18" i="1"/>
  <c r="E19" i="1" s="1"/>
  <c r="D18" i="1"/>
  <c r="D19" i="1" s="1"/>
  <c r="A18" i="1"/>
  <c r="A19" i="1" s="1"/>
  <c r="A20" i="1" s="1"/>
  <c r="A21" i="1" s="1"/>
  <c r="D16" i="1"/>
  <c r="D50" i="1" s="1"/>
  <c r="D58" i="1" s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A7" i="1"/>
  <c r="A8" i="1" s="1"/>
  <c r="A9" i="1" s="1"/>
  <c r="A10" i="1" s="1"/>
  <c r="A11" i="1" s="1"/>
  <c r="E5" i="1"/>
  <c r="E16" i="1" s="1"/>
  <c r="O145" i="2" l="1"/>
  <c r="D52" i="2"/>
  <c r="D71" i="2" s="1"/>
  <c r="D73" i="2" s="1"/>
  <c r="E72" i="2" s="1"/>
  <c r="L52" i="2"/>
  <c r="E52" i="2"/>
  <c r="E71" i="2" s="1"/>
  <c r="M52" i="2"/>
  <c r="M71" i="2" s="1"/>
  <c r="F5" i="1"/>
  <c r="G5" i="1" s="1"/>
  <c r="H5" i="1" s="1"/>
  <c r="I52" i="2"/>
  <c r="I71" i="2" s="1"/>
  <c r="F145" i="2"/>
  <c r="Q52" i="2"/>
  <c r="Q71" i="2" s="1"/>
  <c r="Q32" i="2"/>
  <c r="Q35" i="2" s="1"/>
  <c r="Q38" i="2" s="1"/>
  <c r="Q41" i="2" s="1"/>
  <c r="Q44" i="2" s="1"/>
  <c r="E144" i="2"/>
  <c r="M144" i="2"/>
  <c r="O32" i="2"/>
  <c r="O35" i="2" s="1"/>
  <c r="O38" i="2" s="1"/>
  <c r="O41" i="2" s="1"/>
  <c r="O44" i="2" s="1"/>
  <c r="J145" i="2"/>
  <c r="R145" i="2"/>
  <c r="G52" i="2"/>
  <c r="G71" i="2" s="1"/>
  <c r="J144" i="2"/>
  <c r="R144" i="2"/>
  <c r="O52" i="2"/>
  <c r="O71" i="2" s="1"/>
  <c r="G144" i="2"/>
  <c r="O144" i="2"/>
  <c r="H145" i="2"/>
  <c r="P145" i="2"/>
  <c r="E32" i="2"/>
  <c r="E35" i="2" s="1"/>
  <c r="E38" i="2" s="1"/>
  <c r="E41" i="2" s="1"/>
  <c r="E44" i="2" s="1"/>
  <c r="M32" i="2"/>
  <c r="M35" i="2" s="1"/>
  <c r="M38" i="2" s="1"/>
  <c r="M41" i="2" s="1"/>
  <c r="M44" i="2" s="1"/>
  <c r="H71" i="2"/>
  <c r="D145" i="2"/>
  <c r="P71" i="2"/>
  <c r="H32" i="2"/>
  <c r="H35" i="2" s="1"/>
  <c r="H38" i="2" s="1"/>
  <c r="H41" i="2" s="1"/>
  <c r="H44" i="2" s="1"/>
  <c r="J82" i="2"/>
  <c r="K144" i="2"/>
  <c r="K145" i="2"/>
  <c r="L145" i="2"/>
  <c r="L71" i="2"/>
  <c r="N145" i="2"/>
  <c r="F144" i="2"/>
  <c r="N144" i="2"/>
  <c r="P32" i="2"/>
  <c r="P35" i="2" s="1"/>
  <c r="P38" i="2" s="1"/>
  <c r="P41" i="2" s="1"/>
  <c r="P44" i="2" s="1"/>
  <c r="K82" i="2"/>
  <c r="G17" i="2"/>
  <c r="I32" i="2"/>
  <c r="I35" i="2" s="1"/>
  <c r="I38" i="2" s="1"/>
  <c r="I41" i="2" s="1"/>
  <c r="I44" i="2" s="1"/>
  <c r="N82" i="2"/>
  <c r="D144" i="2"/>
  <c r="L144" i="2"/>
  <c r="E145" i="2"/>
  <c r="M145" i="2"/>
  <c r="K17" i="2"/>
  <c r="R82" i="2"/>
  <c r="O17" i="2"/>
  <c r="D32" i="2"/>
  <c r="D35" i="2" s="1"/>
  <c r="D38" i="2" s="1"/>
  <c r="D41" i="2" s="1"/>
  <c r="D44" i="2" s="1"/>
  <c r="L32" i="2"/>
  <c r="L35" i="2" s="1"/>
  <c r="L38" i="2" s="1"/>
  <c r="L41" i="2" s="1"/>
  <c r="L44" i="2" s="1"/>
  <c r="G32" i="2"/>
  <c r="G35" i="2" s="1"/>
  <c r="G38" i="2" s="1"/>
  <c r="G41" i="2" s="1"/>
  <c r="G44" i="2" s="1"/>
  <c r="F82" i="2"/>
  <c r="J32" i="2"/>
  <c r="J35" i="2" s="1"/>
  <c r="J38" i="2" s="1"/>
  <c r="J41" i="2" s="1"/>
  <c r="J44" i="2" s="1"/>
  <c r="R32" i="2"/>
  <c r="R35" i="2" s="1"/>
  <c r="R38" i="2" s="1"/>
  <c r="R41" i="2" s="1"/>
  <c r="R44" i="2" s="1"/>
  <c r="R52" i="2"/>
  <c r="R71" i="2" s="1"/>
  <c r="K54" i="2"/>
  <c r="K52" i="2" s="1"/>
  <c r="K71" i="2" s="1"/>
  <c r="K32" i="2"/>
  <c r="K35" i="2" s="1"/>
  <c r="K38" i="2" s="1"/>
  <c r="K41" i="2" s="1"/>
  <c r="K44" i="2" s="1"/>
  <c r="J52" i="2"/>
  <c r="J71" i="2" s="1"/>
  <c r="F32" i="2"/>
  <c r="F35" i="2" s="1"/>
  <c r="F38" i="2" s="1"/>
  <c r="F41" i="2" s="1"/>
  <c r="F44" i="2" s="1"/>
  <c r="N32" i="2"/>
  <c r="N35" i="2" s="1"/>
  <c r="N38" i="2" s="1"/>
  <c r="N41" i="2" s="1"/>
  <c r="N44" i="2" s="1"/>
  <c r="F52" i="2"/>
  <c r="F71" i="2" s="1"/>
  <c r="N52" i="2"/>
  <c r="N71" i="2" s="1"/>
  <c r="D119" i="2"/>
  <c r="P17" i="2"/>
  <c r="D120" i="2"/>
  <c r="I17" i="2"/>
  <c r="Q17" i="2"/>
  <c r="D82" i="2"/>
  <c r="L82" i="2"/>
  <c r="H17" i="2"/>
  <c r="J17" i="2"/>
  <c r="R17" i="2"/>
  <c r="E82" i="2"/>
  <c r="M82" i="2"/>
  <c r="D17" i="2"/>
  <c r="L17" i="2"/>
  <c r="E17" i="2"/>
  <c r="M17" i="2"/>
  <c r="F17" i="2"/>
  <c r="N17" i="2"/>
  <c r="E50" i="1"/>
  <c r="E58" i="1" s="1"/>
  <c r="E26" i="1"/>
  <c r="D26" i="1"/>
  <c r="E73" i="2" l="1"/>
  <c r="F72" i="2" s="1"/>
  <c r="F73" i="2" s="1"/>
  <c r="G72" i="2" s="1"/>
  <c r="G73" i="2" s="1"/>
  <c r="H72" i="2" s="1"/>
  <c r="H73" i="2" s="1"/>
  <c r="I72" i="2" s="1"/>
  <c r="I73" i="2" s="1"/>
  <c r="J72" i="2" s="1"/>
  <c r="J73" i="2" s="1"/>
  <c r="K72" i="2" s="1"/>
  <c r="K73" i="2" s="1"/>
  <c r="L72" i="2" s="1"/>
  <c r="L73" i="2" s="1"/>
  <c r="M72" i="2" s="1"/>
  <c r="M73" i="2" s="1"/>
  <c r="N72" i="2" s="1"/>
  <c r="N73" i="2" s="1"/>
  <c r="O72" i="2" s="1"/>
  <c r="O73" i="2" s="1"/>
  <c r="P72" i="2" s="1"/>
  <c r="P73" i="2" s="1"/>
  <c r="Q72" i="2" s="1"/>
  <c r="Q73" i="2" s="1"/>
  <c r="R72" i="2" s="1"/>
  <c r="R73" i="2" s="1"/>
  <c r="F16" i="1"/>
  <c r="F26" i="1" s="1"/>
  <c r="G16" i="1"/>
  <c r="C146" i="2"/>
  <c r="H16" i="1"/>
  <c r="I5" i="1"/>
  <c r="G26" i="1"/>
  <c r="G50" i="1"/>
  <c r="G58" i="1" s="1"/>
  <c r="F50" i="1" l="1"/>
  <c r="F58" i="1" s="1"/>
  <c r="J5" i="1"/>
  <c r="I16" i="1"/>
  <c r="H26" i="1"/>
  <c r="H50" i="1"/>
  <c r="H58" i="1" s="1"/>
  <c r="I26" i="1" l="1"/>
  <c r="I50" i="1"/>
  <c r="I58" i="1" s="1"/>
  <c r="J16" i="1"/>
  <c r="K5" i="1"/>
  <c r="J26" i="1" l="1"/>
  <c r="J50" i="1"/>
  <c r="J58" i="1" s="1"/>
  <c r="L5" i="1"/>
  <c r="K16" i="1"/>
  <c r="L16" i="1" l="1"/>
  <c r="M5" i="1"/>
  <c r="K26" i="1"/>
  <c r="K50" i="1"/>
  <c r="K58" i="1" s="1"/>
  <c r="N5" i="1" l="1"/>
  <c r="M16" i="1"/>
  <c r="L50" i="1"/>
  <c r="L58" i="1" s="1"/>
  <c r="L26" i="1"/>
  <c r="M50" i="1" l="1"/>
  <c r="M58" i="1" s="1"/>
  <c r="M26" i="1"/>
  <c r="N16" i="1"/>
  <c r="O5" i="1"/>
  <c r="O16" i="1" l="1"/>
  <c r="P5" i="1"/>
  <c r="N26" i="1"/>
  <c r="N50" i="1"/>
  <c r="N58" i="1" s="1"/>
  <c r="P16" i="1" l="1"/>
  <c r="Q5" i="1"/>
  <c r="O26" i="1"/>
  <c r="O50" i="1"/>
  <c r="O58" i="1" s="1"/>
  <c r="Q16" i="1" l="1"/>
  <c r="R5" i="1"/>
  <c r="R16" i="1" s="1"/>
  <c r="P26" i="1"/>
  <c r="P50" i="1"/>
  <c r="P58" i="1" s="1"/>
  <c r="R26" i="1" l="1"/>
  <c r="R50" i="1"/>
  <c r="R58" i="1" s="1"/>
  <c r="Q26" i="1"/>
  <c r="Q50" i="1"/>
  <c r="Q58" i="1" s="1"/>
</calcChain>
</file>

<file path=xl/sharedStrings.xml><?xml version="1.0" encoding="utf-8"?>
<sst xmlns="http://schemas.openxmlformats.org/spreadsheetml/2006/main" count="677" uniqueCount="217">
  <si>
    <t>1. Założenia analizy finansowej</t>
  </si>
  <si>
    <t>Tabela. Podstawowe założenia finansowe</t>
  </si>
  <si>
    <t>Lp.</t>
  </si>
  <si>
    <t>Wyszczególnienie</t>
  </si>
  <si>
    <t>Jedn.</t>
  </si>
  <si>
    <t>Rok bazowy</t>
  </si>
  <si>
    <t xml:space="preserve">Rok </t>
  </si>
  <si>
    <t>Źródło danych</t>
  </si>
  <si>
    <t>Przyjęty rok okresu odniesienia</t>
  </si>
  <si>
    <t>lata</t>
  </si>
  <si>
    <t xml:space="preserve">Finansowa stopa procentowa </t>
  </si>
  <si>
    <t>%</t>
  </si>
  <si>
    <t>Kolejny rok obliczeniowy (dyskontowanie)</t>
  </si>
  <si>
    <t>nr</t>
  </si>
  <si>
    <t>Finansowy współczynnik dyskontujący</t>
  </si>
  <si>
    <t>Stopa podatku dochodowego</t>
  </si>
  <si>
    <t>Dynamika realnego wzrostu płac (Prognoza MRR)</t>
  </si>
  <si>
    <t>2. Założenia analizy ekonomicznej</t>
  </si>
  <si>
    <t>Tabela. Podstawowe założenia ekonomiczne</t>
  </si>
  <si>
    <t xml:space="preserve">Ekonomiczna stopa procentowa </t>
  </si>
  <si>
    <t>Ekonomiczny współczynnik dyskontujący</t>
  </si>
  <si>
    <t>Stopa bezrobocia (Prognoza MRR)</t>
  </si>
  <si>
    <t>Przeciętne miesięczne wynagrodzenie brutto (w zachodniopomorskim)</t>
  </si>
  <si>
    <t>zł</t>
  </si>
  <si>
    <t>3. NAKŁADY INWESTYCYJNE NA REALIZACJĘ PROJEKTU</t>
  </si>
  <si>
    <t>Tabela.  Nakłady inwestycyjne (rozwojowe i modernizacyjne) na realizację projektu [w zł]</t>
  </si>
  <si>
    <t>1.1</t>
  </si>
  <si>
    <t>kosztorys inwestorski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</si>
  <si>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</si>
  <si>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</si>
  <si>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</si>
  <si>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</si>
  <si>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</si>
  <si>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</si>
  <si>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</si>
  <si>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</si>
  <si>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</si>
  <si>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</si>
  <si>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</si>
  <si>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</si>
  <si>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</si>
  <si>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</si>
  <si>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</si>
  <si>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</si>
  <si>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</si>
  <si>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</si>
  <si>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Łącznie:</t>
  </si>
  <si>
    <t>Tabela.  Inwestycje odtworzeniowe</t>
  </si>
  <si>
    <t xml:space="preserve">Inwestycje odtworzeniowe (łączna wartość w danym roku) </t>
  </si>
  <si>
    <t>4. ŹRÓDŁA FINANSOWANIA PROJEKTU</t>
  </si>
  <si>
    <t>4.1 Źródła finansowania projektu</t>
  </si>
  <si>
    <t xml:space="preserve">Tabela.  Źródła finansowania </t>
  </si>
  <si>
    <t>I</t>
  </si>
  <si>
    <t>Środki wspólnotowe</t>
  </si>
  <si>
    <t>II</t>
  </si>
  <si>
    <t>Krajowe środki publiczne, w tym:</t>
  </si>
  <si>
    <t>Budżet państwa</t>
  </si>
  <si>
    <t>środki własne z budżetu jednostek samorządu terytorialnego</t>
  </si>
  <si>
    <t>inne krajowe środki publiczne, w tym:</t>
  </si>
  <si>
    <t>a</t>
  </si>
  <si>
    <t>Fundusz Pracy</t>
  </si>
  <si>
    <t>b</t>
  </si>
  <si>
    <t>Państwowy Fundusz Rehabilitacji Osób Niepełnosprawnych</t>
  </si>
  <si>
    <t>c</t>
  </si>
  <si>
    <t>Inne (w tym m.in. Dotacje celowe, WFOŚ)</t>
  </si>
  <si>
    <t>III</t>
  </si>
  <si>
    <t>Prywatne</t>
  </si>
  <si>
    <t>IV</t>
  </si>
  <si>
    <t>Razem źródła finansowania</t>
  </si>
  <si>
    <t>w tym EBI</t>
  </si>
  <si>
    <t>3.1. NAKŁADY INWESTYCYJNE NA REALIZACJĘ PROJEKTU</t>
  </si>
  <si>
    <t>Tabela.  Nakłady inwestycyjne (rozwojowe i modernizacyjne) na realizację projektu</t>
  </si>
  <si>
    <t>Inwestycje rozwojowe i modernizacyjne</t>
  </si>
  <si>
    <t>Inwestycje odtworzeniowe</t>
  </si>
  <si>
    <t>Całkowite koszty inwestycyjne</t>
  </si>
  <si>
    <t>3.1</t>
  </si>
  <si>
    <t>wydatki kwalifikowalne</t>
  </si>
  <si>
    <t>3.2</t>
  </si>
  <si>
    <t>wydatki niekwalifikowalne</t>
  </si>
  <si>
    <t>5.1. Rachunek zysków i strat dla projektu</t>
  </si>
  <si>
    <t>Tabela. Rachunek zysków i strat dla projektu</t>
  </si>
  <si>
    <t>A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</si>
  <si>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</si>
  <si>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</si>
  <si>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</si>
  <si>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</si>
  <si>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</si>
  <si>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B</t>
  </si>
  <si>
    <t>Koszty działalności operacyjnej</t>
  </si>
  <si>
    <t>Amortyzacja</t>
  </si>
  <si>
    <t>Zużycie materiałów i energii</t>
  </si>
  <si>
    <t>Usługi obce</t>
  </si>
  <si>
    <t>Podatki i opłaty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</si>
  <si>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</si>
  <si>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</si>
  <si>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</si>
  <si>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</si>
  <si>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</si>
  <si>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</si>
  <si>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</si>
  <si>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</si>
  <si>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</t>
  </si>
  <si>
    <t>Zysk/strata ze sprzedaży</t>
  </si>
  <si>
    <t>D</t>
  </si>
  <si>
    <t>Pozostałe przychody operacyjne</t>
  </si>
  <si>
    <t>E</t>
  </si>
  <si>
    <t>Pozostałe koszty operacyjne</t>
  </si>
  <si>
    <t>F</t>
  </si>
  <si>
    <t>Zysk/Strata na działalności operacyjnej</t>
  </si>
  <si>
    <t>G</t>
  </si>
  <si>
    <t>Przychody finansowe</t>
  </si>
  <si>
    <t>H</t>
  </si>
  <si>
    <t>Koszty finansowe</t>
  </si>
  <si>
    <t>Zysk/Strata brutto na działalności gospodarczej</t>
  </si>
  <si>
    <t>Zyski nadzwyczajne</t>
  </si>
  <si>
    <t>Straty nadzwyczajne</t>
  </si>
  <si>
    <t>J.</t>
  </si>
  <si>
    <t>Zysk/Strata brutto</t>
  </si>
  <si>
    <t>K.</t>
  </si>
  <si>
    <t>Podatek dochodowy od osób prawnych</t>
  </si>
  <si>
    <t>L.</t>
  </si>
  <si>
    <t>Pozostałe obowiązkowe obciążenia</t>
  </si>
  <si>
    <t>M.</t>
  </si>
  <si>
    <t>Zysk/Strata netto</t>
  </si>
  <si>
    <t>5.2. Rachunek przepływów pieniężnych dla projektu w okresie realizacji i eksploatacji projektu</t>
  </si>
  <si>
    <t>Tabela. Rachunek przepływów pieniężnych dla projektu w okresie realizacji i eksploatacji</t>
  </si>
  <si>
    <t>Przepływy środków pieniężnych z działalności operacyjnej</t>
  </si>
  <si>
    <t>Przychody ze sprzedaży produktów / towarów / usług</t>
  </si>
  <si>
    <t xml:space="preserve">Koszty operacyjne bez amortyzacji </t>
  </si>
  <si>
    <t>Zmiana stanu zapasów</t>
  </si>
  <si>
    <t>Zmiana stanu należności</t>
  </si>
  <si>
    <t>Zmiana stanu zobowiązań krótkoterminowych</t>
  </si>
  <si>
    <t>Inne przepływy z działalności operacyjnej</t>
  </si>
  <si>
    <t>Przepływy środków pieniężnych z działalności inwestycyjnej</t>
  </si>
  <si>
    <t>Sprzedaż składników majątku trwałego ("+")</t>
  </si>
  <si>
    <t>Nabycie składników majątku trwałego ("-")</t>
  </si>
  <si>
    <t>Pozostałe</t>
  </si>
  <si>
    <t>Przepływy środków pieniężnych z działalności finansowej</t>
  </si>
  <si>
    <t>Zaciągnięcie kredytów i pożyczek ("+")</t>
  </si>
  <si>
    <t>Spłata kredytów i pożyczek ("-")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</si>
  <si>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</si>
  <si>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</si>
  <si>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</si>
  <si>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</si>
  <si>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</si>
  <si>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Przepływy pieniężne netto razem</t>
  </si>
  <si>
    <t>Środki pieniężne na początek okresu</t>
  </si>
  <si>
    <t>Środki pieniężne na koniec okresu</t>
  </si>
  <si>
    <t>6. ŹRÓDŁA FINANSOWANIA PROJEKTU</t>
  </si>
  <si>
    <t>6.1. Źródła finansowania projektu</t>
  </si>
  <si>
    <t xml:space="preserve">Tabela.  Struktura źródeł finansowania </t>
  </si>
  <si>
    <t>Źródła finansowania inwestycji do czasu otrzymania dotacji ze środków EFRR:</t>
  </si>
  <si>
    <t>Źródło finansowania projektu do czasu otrzymania dotacji</t>
  </si>
  <si>
    <t>Rok</t>
  </si>
  <si>
    <t>Opis</t>
  </si>
  <si>
    <t>2.1</t>
  </si>
  <si>
    <t>2.2</t>
  </si>
  <si>
    <t>Tabela. Wskaźnik FNPV/C i FRR/C dla projektu</t>
  </si>
  <si>
    <t>Przychody</t>
  </si>
  <si>
    <t>Koszty operacyjne (bez amortyzacji)</t>
  </si>
  <si>
    <t>Zmiany w kapitale obrotowym netto w fazie inwestycyjnej</t>
  </si>
  <si>
    <t>Nakłady inwestycyjne na realizację projektu</t>
  </si>
  <si>
    <t>Nakłady odtworzeniowe w ramach projektu</t>
  </si>
  <si>
    <t>Wartość rezydualna</t>
  </si>
  <si>
    <t>Przepływy finansowe łącznie</t>
  </si>
  <si>
    <t>Współczynnik dyskontowy</t>
  </si>
  <si>
    <t>Zdyskontowane przepływy finansowe</t>
  </si>
  <si>
    <t>FNPV/C</t>
  </si>
  <si>
    <t>FRR/C</t>
  </si>
  <si>
    <t>2.3</t>
  </si>
  <si>
    <t>Pozytywne efekty zewnętrzne</t>
  </si>
  <si>
    <t>Negatywne efekty zewnętrzne</t>
  </si>
  <si>
    <t>Tabela. Wskaźnik B/C</t>
  </si>
  <si>
    <t>Przepływy korzyści ekonomicznych</t>
  </si>
  <si>
    <t>Dodatnie zmiany w kapitale obrotowym netto w fazie inwestycyjnej</t>
  </si>
  <si>
    <t>Dodatnie korekty transferów</t>
  </si>
  <si>
    <t>Dodatnie przekształcenia z cen rynkowych w ceny rozrachunkowe</t>
  </si>
  <si>
    <t>Przepływy kosztów ekonomicznych</t>
  </si>
  <si>
    <t>Ujemne zmiany w kapitale obrotowym netto w fazie inwestycyjnej</t>
  </si>
  <si>
    <t>2.4</t>
  </si>
  <si>
    <t>2.5</t>
  </si>
  <si>
    <t>Ujemne korekty transferów</t>
  </si>
  <si>
    <t>2.6</t>
  </si>
  <si>
    <t>2.7</t>
  </si>
  <si>
    <t>Ujemne przekształcenia z cen rynkowych w ceny rozrachunkowe</t>
  </si>
  <si>
    <t>Zdyskontowane przepływy korzyści ekonomicznych</t>
  </si>
  <si>
    <t>Zdyskontowane przepływy kosztów ekonomicznych</t>
  </si>
  <si>
    <t>Wskaźnik B/C</t>
  </si>
  <si>
    <t>Tabela. Plan amortyzacji</t>
  </si>
  <si>
    <t>Nakłady inwestycyjne i odtworzeniowe na realizację projektu [w zł] (zgodnie z sekcją 3.1.3)</t>
  </si>
  <si>
    <t>Wartość początkowa</t>
  </si>
  <si>
    <t>Stawka amortyzacyjna</t>
  </si>
  <si>
    <t>…</t>
  </si>
  <si>
    <t>Łącznie</t>
  </si>
  <si>
    <t>Zastosowana stopa dyskontowa:</t>
  </si>
  <si>
    <t xml:space="preserve">stopa oprocentowania równa stopie bazowej, określonej w Komunikacie Komisji Europejskiej, podwyższona o 1 punkt procentowy (https://uokik.gov.pl/stopa_referencyjna_i_archiwum.php). </t>
  </si>
  <si>
    <t>Wyszczególnienie/ROK</t>
  </si>
  <si>
    <t>Przychody operacyjne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</si>
  <si>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</si>
  <si>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</si>
  <si>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</si>
  <si>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</si>
  <si>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</si>
  <si>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>Zdyskontowany zysk operacyjny  [5x6]</t>
  </si>
  <si>
    <t>Suma zdyskontowanych zysków operacyjnych - ZO</t>
  </si>
  <si>
    <t xml:space="preserve">Obliczenie kwoty pomocy metodą zysku operacyjnego  dla projektów objętych pomocą publiczną:  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</si>
  <si>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</si>
  <si>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</si>
  <si>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</si>
  <si>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</si>
  <si>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</si>
  <si>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</si>
  <si>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>7. Maksymalny poziom pomocy</t>
  </si>
  <si>
    <t>8. Plan amortyzacji</t>
  </si>
  <si>
    <t>Tabela. Intensywność pomocy - jeśli dotyczy</t>
  </si>
  <si>
    <t>6.2. Wskaźnik FNPV/C i FRR/C</t>
  </si>
  <si>
    <t>6.3. Wskaźnik korzyści-koszty  B/C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</si>
</sst>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z_ł_-;\-* #,##0.00\ _z_ł_-;_-* &quot;-&quot;??\ _z_ł_-;_-@_-"/>
    <numFmt numFmtId="164" formatCode="#,##0.00_ ;\-#,##0.00\ "/>
    <numFmt numFmtId="165" formatCode="#,##0_ ;[Red]\-#,##0\ "/>
    <numFmt numFmtId="166" formatCode="#,##0.00_ ;[Red]\-#,##0.00\ "/>
    <numFmt numFmtId="167" formatCode="#,##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sz val="7"/>
      <name val="Verdana"/>
      <family val="2"/>
      <charset val="238"/>
    </font>
    <font>
      <i/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sz val="6"/>
      <name val="Verdana"/>
      <family val="2"/>
      <charset val="238"/>
    </font>
    <font>
      <b/>
      <sz val="7"/>
      <color indexed="63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 CE"/>
      <family val="2"/>
      <charset val="238"/>
    </font>
    <font>
      <sz val="7"/>
      <color indexed="8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4"/>
      <color indexed="63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b/>
      <sz val="7"/>
      <color rgb="FFFF0000"/>
      <name val="Verdana"/>
      <family val="2"/>
      <charset val="238"/>
    </font>
    <font>
      <sz val="10"/>
      <name val="Arial"/>
      <family val="2"/>
      <charset val="238"/>
    </font>
    <font>
      <i/>
      <vertAlign val="superscript"/>
      <sz val="7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lightDown">
        <bgColor theme="0"/>
      </patternFill>
    </fill>
    <fill>
      <patternFill patternType="lightDown">
        <bgColor theme="0" tint="-0.249977111117893"/>
      </patternFill>
    </fill>
    <fill>
      <patternFill patternType="solid">
        <fgColor rgb="FF99CCFF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0" fontId="16" fillId="0" borderId="0"/>
    <xf numFmtId="0" fontId="1" fillId="0" borderId="0"/>
  </cellStyleXfs>
  <cellXfs count="270">
    <xf numFmtId="0" fontId="0" fillId="0" borderId="0" xfId="0"/>
    <xf numFmtId="0" fontId="2" fillId="2" borderId="0" xfId="0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6" fillId="3" borderId="5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NumberFormat="1" applyFont="1" applyBorder="1" applyAlignment="1">
      <alignment vertical="center" wrapText="1"/>
    </xf>
    <xf numFmtId="0" fontId="6" fillId="3" borderId="5" xfId="0" applyNumberFormat="1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2" borderId="5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vertical="center" wrapText="1"/>
    </xf>
    <xf numFmtId="49" fontId="10" fillId="3" borderId="5" xfId="2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9" fontId="8" fillId="0" borderId="5" xfId="0" applyNumberFormat="1" applyFont="1" applyBorder="1" applyAlignment="1">
      <alignment vertical="center" wrapText="1"/>
    </xf>
    <xf numFmtId="3" fontId="8" fillId="3" borderId="5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vertical="center" wrapText="1"/>
    </xf>
    <xf numFmtId="49" fontId="10" fillId="0" borderId="5" xfId="2" applyNumberFormat="1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3" fontId="8" fillId="0" borderId="5" xfId="0" applyNumberFormat="1" applyFont="1" applyBorder="1" applyAlignment="1">
      <alignment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3" fontId="8" fillId="2" borderId="0" xfId="0" applyNumberFormat="1" applyFont="1" applyFill="1" applyBorder="1" applyAlignment="1">
      <alignment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4" fontId="8" fillId="2" borderId="0" xfId="2" applyNumberFormat="1" applyFont="1" applyFill="1" applyBorder="1" applyAlignment="1">
      <alignment vertical="center" wrapText="1"/>
    </xf>
    <xf numFmtId="49" fontId="10" fillId="2" borderId="0" xfId="2" applyNumberFormat="1" applyFont="1" applyFill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4" fontId="8" fillId="0" borderId="5" xfId="0" applyNumberFormat="1" applyFont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4" fontId="6" fillId="4" borderId="5" xfId="0" applyNumberFormat="1" applyFont="1" applyFill="1" applyBorder="1" applyAlignment="1">
      <alignment vertical="center" wrapText="1"/>
    </xf>
    <xf numFmtId="49" fontId="7" fillId="4" borderId="5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3" fontId="8" fillId="2" borderId="0" xfId="0" applyNumberFormat="1" applyFont="1" applyFill="1" applyAlignment="1">
      <alignment vertical="center"/>
    </xf>
    <xf numFmtId="49" fontId="10" fillId="2" borderId="0" xfId="0" applyNumberFormat="1" applyFont="1" applyFill="1" applyAlignment="1">
      <alignment vertical="center"/>
    </xf>
    <xf numFmtId="0" fontId="8" fillId="3" borderId="5" xfId="0" applyNumberFormat="1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center" vertical="center"/>
    </xf>
    <xf numFmtId="0" fontId="8" fillId="5" borderId="0" xfId="0" applyNumberFormat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horizontal="center" vertical="center"/>
    </xf>
    <xf numFmtId="9" fontId="8" fillId="5" borderId="0" xfId="0" applyNumberFormat="1" applyFont="1" applyFill="1" applyBorder="1" applyAlignment="1">
      <alignment vertical="center" wrapText="1"/>
    </xf>
    <xf numFmtId="49" fontId="10" fillId="5" borderId="0" xfId="0" applyNumberFormat="1" applyFont="1" applyFill="1" applyBorder="1" applyAlignment="1">
      <alignment vertical="center" wrapText="1"/>
    </xf>
    <xf numFmtId="3" fontId="8" fillId="2" borderId="0" xfId="2" applyNumberFormat="1" applyFont="1" applyFill="1" applyBorder="1" applyAlignment="1">
      <alignment vertical="center" wrapText="1"/>
    </xf>
    <xf numFmtId="1" fontId="8" fillId="3" borderId="5" xfId="0" applyNumberFormat="1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2"/>
    </xf>
    <xf numFmtId="0" fontId="6" fillId="5" borderId="5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horizontal="left" vertical="center" wrapText="1" indent="1"/>
    </xf>
    <xf numFmtId="4" fontId="8" fillId="6" borderId="5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3" fontId="11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2" fillId="5" borderId="0" xfId="0" applyFont="1" applyFill="1" applyAlignment="1">
      <alignment vertical="center"/>
    </xf>
    <xf numFmtId="3" fontId="6" fillId="5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5" fillId="5" borderId="0" xfId="0" applyFont="1" applyFill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5" xfId="0" applyNumberFormat="1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center" vertical="center" wrapText="1"/>
    </xf>
    <xf numFmtId="164" fontId="8" fillId="4" borderId="6" xfId="1" applyNumberFormat="1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vertical="center" wrapText="1"/>
    </xf>
    <xf numFmtId="164" fontId="8" fillId="4" borderId="5" xfId="1" applyNumberFormat="1" applyFont="1" applyFill="1" applyBorder="1" applyAlignment="1">
      <alignment vertical="center" wrapText="1"/>
    </xf>
    <xf numFmtId="3" fontId="9" fillId="0" borderId="5" xfId="0" applyNumberFormat="1" applyFont="1" applyBorder="1" applyAlignment="1">
      <alignment vertical="center" wrapText="1"/>
    </xf>
    <xf numFmtId="164" fontId="8" fillId="0" borderId="5" xfId="1" applyNumberFormat="1" applyFont="1" applyBorder="1" applyAlignment="1">
      <alignment vertical="center" wrapText="1"/>
    </xf>
    <xf numFmtId="0" fontId="8" fillId="5" borderId="5" xfId="0" applyNumberFormat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0" xfId="0" applyNumberFormat="1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 wrapText="1"/>
    </xf>
    <xf numFmtId="43" fontId="8" fillId="5" borderId="0" xfId="1" applyFont="1" applyFill="1" applyBorder="1" applyAlignment="1">
      <alignment vertical="center" wrapText="1"/>
    </xf>
    <xf numFmtId="3" fontId="9" fillId="5" borderId="0" xfId="0" applyNumberFormat="1" applyFont="1" applyFill="1" applyBorder="1" applyAlignment="1">
      <alignment vertical="center" wrapText="1"/>
    </xf>
    <xf numFmtId="0" fontId="8" fillId="5" borderId="0" xfId="0" applyFont="1" applyFill="1" applyAlignment="1">
      <alignment vertical="center"/>
    </xf>
    <xf numFmtId="0" fontId="9" fillId="5" borderId="0" xfId="0" applyFont="1" applyFill="1" applyAlignment="1">
      <alignment horizontal="center" vertical="center"/>
    </xf>
    <xf numFmtId="3" fontId="8" fillId="5" borderId="0" xfId="0" applyNumberFormat="1" applyFont="1" applyFill="1" applyAlignment="1">
      <alignment vertical="center"/>
    </xf>
    <xf numFmtId="49" fontId="12" fillId="5" borderId="0" xfId="0" applyNumberFormat="1" applyFont="1" applyFill="1" applyAlignment="1">
      <alignment vertical="center"/>
    </xf>
    <xf numFmtId="0" fontId="9" fillId="5" borderId="0" xfId="0" applyFont="1" applyFill="1" applyAlignment="1">
      <alignment vertical="center"/>
    </xf>
    <xf numFmtId="1" fontId="6" fillId="3" borderId="5" xfId="0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5" xfId="0" applyFont="1" applyFill="1" applyBorder="1" applyAlignment="1">
      <alignment horizontal="center" vertical="center"/>
    </xf>
    <xf numFmtId="3" fontId="5" fillId="4" borderId="5" xfId="0" applyNumberFormat="1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center"/>
    </xf>
    <xf numFmtId="0" fontId="8" fillId="5" borderId="7" xfId="0" applyFont="1" applyFill="1" applyBorder="1" applyAlignment="1">
      <alignment wrapText="1"/>
    </xf>
    <xf numFmtId="3" fontId="9" fillId="0" borderId="5" xfId="0" applyNumberFormat="1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5" borderId="7" xfId="0" applyFont="1" applyFill="1" applyBorder="1" applyAlignment="1">
      <alignment horizontal="center"/>
    </xf>
    <xf numFmtId="0" fontId="6" fillId="5" borderId="7" xfId="0" applyFont="1" applyFill="1" applyBorder="1" applyAlignment="1">
      <alignment wrapText="1"/>
    </xf>
    <xf numFmtId="0" fontId="9" fillId="5" borderId="7" xfId="0" applyFont="1" applyFill="1" applyBorder="1" applyAlignment="1">
      <alignment horizontal="center"/>
    </xf>
    <xf numFmtId="0" fontId="9" fillId="5" borderId="7" xfId="0" applyFont="1" applyFill="1" applyBorder="1" applyAlignment="1">
      <alignment wrapText="1"/>
    </xf>
    <xf numFmtId="4" fontId="6" fillId="6" borderId="5" xfId="0" applyNumberFormat="1" applyFont="1" applyFill="1" applyBorder="1" applyAlignment="1">
      <alignment vertical="center" wrapText="1"/>
    </xf>
    <xf numFmtId="3" fontId="5" fillId="6" borderId="5" xfId="0" applyNumberFormat="1" applyFont="1" applyFill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horizontal="left" vertical="center" wrapText="1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wrapText="1"/>
    </xf>
    <xf numFmtId="0" fontId="9" fillId="5" borderId="4" xfId="0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horizontal="left" vertical="center" wrapText="1"/>
    </xf>
    <xf numFmtId="0" fontId="6" fillId="7" borderId="5" xfId="0" applyFont="1" applyFill="1" applyBorder="1" applyAlignment="1">
      <alignment horizontal="center"/>
    </xf>
    <xf numFmtId="0" fontId="6" fillId="7" borderId="5" xfId="0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horizontal="center" vertical="center"/>
    </xf>
    <xf numFmtId="3" fontId="6" fillId="5" borderId="0" xfId="0" applyNumberFormat="1" applyFont="1" applyFill="1" applyBorder="1" applyAlignment="1">
      <alignment vertical="center" wrapText="1"/>
    </xf>
    <xf numFmtId="3" fontId="5" fillId="5" borderId="0" xfId="0" applyNumberFormat="1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vertical="center"/>
    </xf>
    <xf numFmtId="49" fontId="4" fillId="5" borderId="0" xfId="0" applyNumberFormat="1" applyFont="1" applyFill="1" applyAlignment="1">
      <alignment vertical="center"/>
    </xf>
    <xf numFmtId="0" fontId="6" fillId="8" borderId="5" xfId="3" applyFont="1" applyFill="1" applyBorder="1" applyAlignment="1">
      <alignment horizontal="center" vertical="center" wrapText="1"/>
    </xf>
    <xf numFmtId="0" fontId="6" fillId="8" borderId="5" xfId="3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4" fontId="6" fillId="4" borderId="5" xfId="0" applyNumberFormat="1" applyFont="1" applyFill="1" applyBorder="1"/>
    <xf numFmtId="3" fontId="5" fillId="3" borderId="5" xfId="0" applyNumberFormat="1" applyFont="1" applyFill="1" applyBorder="1" applyAlignment="1">
      <alignment horizontal="left" vertical="center" wrapText="1"/>
    </xf>
    <xf numFmtId="0" fontId="8" fillId="6" borderId="5" xfId="3" applyFont="1" applyFill="1" applyBorder="1" applyAlignment="1">
      <alignment horizontal="center" vertical="center"/>
    </xf>
    <xf numFmtId="0" fontId="8" fillId="6" borderId="5" xfId="0" applyFont="1" applyFill="1" applyBorder="1" applyAlignment="1">
      <alignment vertical="center"/>
    </xf>
    <xf numFmtId="4" fontId="8" fillId="5" borderId="5" xfId="0" applyNumberFormat="1" applyFont="1" applyFill="1" applyBorder="1"/>
    <xf numFmtId="0" fontId="15" fillId="6" borderId="5" xfId="3" applyFont="1" applyFill="1" applyBorder="1" applyAlignment="1">
      <alignment vertical="center"/>
    </xf>
    <xf numFmtId="4" fontId="8" fillId="0" borderId="5" xfId="0" applyNumberFormat="1" applyFont="1" applyBorder="1"/>
    <xf numFmtId="0" fontId="15" fillId="6" borderId="5" xfId="3" applyFont="1" applyFill="1" applyBorder="1" applyAlignment="1">
      <alignment vertical="center" wrapText="1"/>
    </xf>
    <xf numFmtId="3" fontId="9" fillId="3" borderId="5" xfId="0" applyNumberFormat="1" applyFont="1" applyFill="1" applyBorder="1" applyAlignment="1">
      <alignment horizontal="left" vertical="center" wrapText="1"/>
    </xf>
    <xf numFmtId="0" fontId="8" fillId="0" borderId="5" xfId="4" applyFont="1" applyBorder="1" applyAlignment="1">
      <alignment horizontal="left" vertical="center" wrapText="1" indent="1"/>
    </xf>
    <xf numFmtId="165" fontId="8" fillId="0" borderId="5" xfId="0" applyNumberFormat="1" applyFont="1" applyBorder="1" applyAlignment="1">
      <alignment vertical="center" wrapText="1"/>
    </xf>
    <xf numFmtId="165" fontId="6" fillId="0" borderId="5" xfId="0" applyNumberFormat="1" applyFont="1" applyBorder="1" applyAlignment="1">
      <alignment vertical="center" wrapText="1"/>
    </xf>
    <xf numFmtId="0" fontId="6" fillId="9" borderId="5" xfId="3" applyFont="1" applyFill="1" applyBorder="1" applyAlignment="1">
      <alignment horizontal="center" vertical="center" wrapText="1"/>
    </xf>
    <xf numFmtId="0" fontId="6" fillId="9" borderId="5" xfId="3" applyFont="1" applyFill="1" applyBorder="1" applyAlignment="1">
      <alignment vertical="center" wrapText="1"/>
    </xf>
    <xf numFmtId="0" fontId="6" fillId="6" borderId="5" xfId="3" applyFont="1" applyFill="1" applyBorder="1" applyAlignment="1">
      <alignment horizontal="center" vertical="center" wrapText="1"/>
    </xf>
    <xf numFmtId="0" fontId="6" fillId="6" borderId="5" xfId="3" applyFont="1" applyFill="1" applyBorder="1" applyAlignment="1">
      <alignment vertical="center" wrapText="1"/>
    </xf>
    <xf numFmtId="4" fontId="8" fillId="6" borderId="5" xfId="0" applyNumberFormat="1" applyFont="1" applyFill="1" applyBorder="1"/>
    <xf numFmtId="166" fontId="8" fillId="4" borderId="5" xfId="0" applyNumberFormat="1" applyFont="1" applyFill="1" applyBorder="1" applyAlignment="1">
      <alignment vertical="center" wrapText="1"/>
    </xf>
    <xf numFmtId="0" fontId="6" fillId="10" borderId="5" xfId="3" applyFont="1" applyFill="1" applyBorder="1" applyAlignment="1">
      <alignment horizontal="center" vertical="center" wrapText="1"/>
    </xf>
    <xf numFmtId="0" fontId="6" fillId="10" borderId="5" xfId="3" applyFont="1" applyFill="1" applyBorder="1" applyAlignment="1">
      <alignment vertical="center" wrapText="1"/>
    </xf>
    <xf numFmtId="4" fontId="8" fillId="4" borderId="5" xfId="0" applyNumberFormat="1" applyFont="1" applyFill="1" applyBorder="1"/>
    <xf numFmtId="0" fontId="8" fillId="5" borderId="0" xfId="0" applyFont="1" applyFill="1" applyBorder="1" applyAlignment="1">
      <alignment horizontal="center" vertical="center" wrapText="1"/>
    </xf>
    <xf numFmtId="3" fontId="8" fillId="5" borderId="0" xfId="0" applyNumberFormat="1" applyFont="1" applyFill="1" applyBorder="1" applyAlignment="1">
      <alignment vertical="center" wrapText="1"/>
    </xf>
    <xf numFmtId="165" fontId="8" fillId="5" borderId="0" xfId="0" applyNumberFormat="1" applyFont="1" applyFill="1" applyBorder="1" applyAlignment="1">
      <alignment vertical="center" wrapText="1"/>
    </xf>
    <xf numFmtId="3" fontId="9" fillId="5" borderId="0" xfId="0" applyNumberFormat="1" applyFont="1" applyFill="1" applyBorder="1" applyAlignment="1">
      <alignment horizontal="left" vertical="center" wrapText="1"/>
    </xf>
    <xf numFmtId="49" fontId="17" fillId="5" borderId="0" xfId="0" applyNumberFormat="1" applyFont="1" applyFill="1" applyAlignment="1">
      <alignment vertical="center"/>
    </xf>
    <xf numFmtId="3" fontId="8" fillId="5" borderId="0" xfId="2" applyNumberFormat="1" applyFont="1" applyFill="1" applyBorder="1" applyAlignment="1">
      <alignment vertical="center" wrapText="1"/>
    </xf>
    <xf numFmtId="49" fontId="10" fillId="5" borderId="0" xfId="2" applyNumberFormat="1" applyFont="1" applyFill="1" applyBorder="1" applyAlignment="1">
      <alignment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10" fontId="8" fillId="4" borderId="5" xfId="2" applyNumberFormat="1" applyFont="1" applyFill="1" applyBorder="1" applyAlignment="1">
      <alignment vertical="center" wrapText="1"/>
    </xf>
    <xf numFmtId="3" fontId="10" fillId="3" borderId="5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10" fontId="6" fillId="4" borderId="5" xfId="2" applyNumberFormat="1" applyFont="1" applyFill="1" applyBorder="1" applyAlignment="1">
      <alignment vertical="center" wrapText="1"/>
    </xf>
    <xf numFmtId="3" fontId="7" fillId="3" borderId="5" xfId="0" applyNumberFormat="1" applyFont="1" applyFill="1" applyBorder="1" applyAlignment="1">
      <alignment vertical="center" wrapText="1"/>
    </xf>
    <xf numFmtId="0" fontId="6" fillId="5" borderId="0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 wrapText="1"/>
    </xf>
    <xf numFmtId="10" fontId="6" fillId="5" borderId="0" xfId="2" applyNumberFormat="1" applyFont="1" applyFill="1" applyBorder="1" applyAlignment="1">
      <alignment vertical="center" wrapText="1"/>
    </xf>
    <xf numFmtId="0" fontId="6" fillId="5" borderId="0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/>
    <xf numFmtId="0" fontId="6" fillId="3" borderId="5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10" fontId="6" fillId="3" borderId="11" xfId="2" applyNumberFormat="1" applyFont="1" applyFill="1" applyBorder="1" applyAlignment="1">
      <alignment vertical="center" wrapText="1"/>
    </xf>
    <xf numFmtId="10" fontId="6" fillId="3" borderId="12" xfId="2" applyNumberFormat="1" applyFont="1" applyFill="1" applyBorder="1" applyAlignment="1">
      <alignment vertical="center" wrapText="1"/>
    </xf>
    <xf numFmtId="0" fontId="6" fillId="0" borderId="5" xfId="0" applyFont="1" applyBorder="1"/>
    <xf numFmtId="0" fontId="8" fillId="0" borderId="5" xfId="0" applyFont="1" applyBorder="1"/>
    <xf numFmtId="0" fontId="8" fillId="0" borderId="9" xfId="0" applyFont="1" applyBorder="1"/>
    <xf numFmtId="0" fontId="8" fillId="6" borderId="9" xfId="0" applyFont="1" applyFill="1" applyBorder="1"/>
    <xf numFmtId="10" fontId="6" fillId="6" borderId="13" xfId="2" applyNumberFormat="1" applyFont="1" applyFill="1" applyBorder="1" applyAlignment="1">
      <alignment vertical="center" wrapText="1"/>
    </xf>
    <xf numFmtId="10" fontId="6" fillId="6" borderId="14" xfId="2" applyNumberFormat="1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/>
    <xf numFmtId="0" fontId="8" fillId="5" borderId="5" xfId="0" applyFont="1" applyFill="1" applyBorder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0" fillId="5" borderId="0" xfId="0" applyFill="1"/>
    <xf numFmtId="0" fontId="8" fillId="5" borderId="5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vertical="center" wrapText="1"/>
    </xf>
    <xf numFmtId="4" fontId="8" fillId="0" borderId="5" xfId="2" applyNumberFormat="1" applyFont="1" applyFill="1" applyBorder="1" applyAlignment="1">
      <alignment vertical="center" wrapText="1"/>
    </xf>
    <xf numFmtId="4" fontId="8" fillId="6" borderId="5" xfId="2" applyNumberFormat="1" applyFont="1" applyFill="1" applyBorder="1" applyAlignment="1">
      <alignment vertical="center" wrapText="1"/>
    </xf>
    <xf numFmtId="0" fontId="18" fillId="5" borderId="0" xfId="0" applyFont="1" applyFill="1" applyAlignment="1">
      <alignment vertical="center"/>
    </xf>
    <xf numFmtId="0" fontId="19" fillId="5" borderId="0" xfId="0" applyFont="1" applyFill="1" applyAlignment="1">
      <alignment horizontal="center" vertical="center"/>
    </xf>
    <xf numFmtId="3" fontId="18" fillId="5" borderId="0" xfId="0" applyNumberFormat="1" applyFont="1" applyFill="1" applyAlignment="1">
      <alignment vertical="center"/>
    </xf>
    <xf numFmtId="2" fontId="5" fillId="5" borderId="5" xfId="0" applyNumberFormat="1" applyFont="1" applyFill="1" applyBorder="1" applyAlignment="1">
      <alignment horizontal="center" vertical="center" wrapText="1"/>
    </xf>
    <xf numFmtId="167" fontId="6" fillId="5" borderId="0" xfId="0" applyNumberFormat="1" applyFont="1" applyFill="1" applyBorder="1" applyAlignment="1">
      <alignment vertical="center" wrapText="1"/>
    </xf>
    <xf numFmtId="167" fontId="6" fillId="5" borderId="11" xfId="0" applyNumberFormat="1" applyFont="1" applyFill="1" applyBorder="1" applyAlignment="1">
      <alignment vertical="center" wrapText="1"/>
    </xf>
    <xf numFmtId="3" fontId="5" fillId="5" borderId="11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4" fontId="9" fillId="0" borderId="5" xfId="0" applyNumberFormat="1" applyFont="1" applyBorder="1" applyAlignment="1">
      <alignment horizontal="center" vertical="center"/>
    </xf>
    <xf numFmtId="9" fontId="9" fillId="0" borderId="5" xfId="0" applyNumberFormat="1" applyFont="1" applyBorder="1" applyAlignment="1">
      <alignment horizontal="center" vertical="center"/>
    </xf>
    <xf numFmtId="4" fontId="8" fillId="0" borderId="5" xfId="2" applyNumberFormat="1" applyFont="1" applyBorder="1" applyAlignment="1">
      <alignment vertical="center" wrapText="1"/>
    </xf>
    <xf numFmtId="9" fontId="8" fillId="0" borderId="5" xfId="0" applyNumberFormat="1" applyFont="1" applyBorder="1"/>
    <xf numFmtId="0" fontId="8" fillId="0" borderId="15" xfId="0" applyFont="1" applyFill="1" applyBorder="1" applyAlignment="1">
      <alignment horizontal="center" vertical="center"/>
    </xf>
    <xf numFmtId="0" fontId="6" fillId="5" borderId="5" xfId="0" applyFont="1" applyFill="1" applyBorder="1"/>
    <xf numFmtId="4" fontId="6" fillId="5" borderId="5" xfId="0" applyNumberFormat="1" applyFont="1" applyFill="1" applyBorder="1"/>
    <xf numFmtId="49" fontId="7" fillId="3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3" fontId="8" fillId="0" borderId="0" xfId="0" applyNumberFormat="1" applyFont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20" fillId="5" borderId="0" xfId="0" applyFont="1" applyFill="1" applyAlignment="1">
      <alignment horizontal="right" wrapText="1"/>
    </xf>
    <xf numFmtId="0" fontId="21" fillId="6" borderId="5" xfId="0" applyFont="1" applyFill="1" applyBorder="1"/>
    <xf numFmtId="0" fontId="6" fillId="5" borderId="9" xfId="0" applyFont="1" applyFill="1" applyBorder="1" applyAlignment="1">
      <alignment horizontal="left"/>
    </xf>
    <xf numFmtId="0" fontId="6" fillId="5" borderId="13" xfId="0" applyFont="1" applyFill="1" applyBorder="1" applyAlignment="1">
      <alignment horizontal="left" wrapText="1"/>
    </xf>
    <xf numFmtId="0" fontId="8" fillId="5" borderId="14" xfId="0" applyFont="1" applyFill="1" applyBorder="1" applyAlignment="1">
      <alignment wrapText="1"/>
    </xf>
    <xf numFmtId="0" fontId="6" fillId="3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164" fontId="8" fillId="11" borderId="5" xfId="1" applyNumberFormat="1" applyFont="1" applyFill="1" applyBorder="1" applyAlignment="1">
      <alignment vertical="center" wrapText="1"/>
    </xf>
    <xf numFmtId="3" fontId="9" fillId="11" borderId="5" xfId="0" applyNumberFormat="1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/>
    </xf>
    <xf numFmtId="3" fontId="9" fillId="12" borderId="5" xfId="0" applyNumberFormat="1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center"/>
    </xf>
    <xf numFmtId="0" fontId="9" fillId="5" borderId="5" xfId="0" applyFont="1" applyFill="1" applyBorder="1"/>
    <xf numFmtId="0" fontId="5" fillId="5" borderId="9" xfId="0" applyFont="1" applyFill="1" applyBorder="1"/>
    <xf numFmtId="164" fontId="8" fillId="6" borderId="5" xfId="1" applyNumberFormat="1" applyFont="1" applyFill="1" applyBorder="1" applyAlignment="1">
      <alignment vertical="center" wrapText="1"/>
    </xf>
    <xf numFmtId="164" fontId="8" fillId="5" borderId="0" xfId="1" applyNumberFormat="1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left" vertical="center"/>
    </xf>
    <xf numFmtId="4" fontId="9" fillId="6" borderId="5" xfId="0" applyNumberFormat="1" applyFont="1" applyFill="1" applyBorder="1" applyAlignment="1">
      <alignment horizontal="right" vertical="center" wrapText="1"/>
    </xf>
    <xf numFmtId="10" fontId="9" fillId="6" borderId="5" xfId="0" applyNumberFormat="1" applyFont="1" applyFill="1" applyBorder="1" applyAlignment="1">
      <alignment horizontal="right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5" fillId="6" borderId="5" xfId="0" applyNumberFormat="1" applyFont="1" applyFill="1" applyBorder="1" applyAlignment="1">
      <alignment horizontal="right" vertical="center" wrapText="1"/>
    </xf>
    <xf numFmtId="0" fontId="6" fillId="5" borderId="0" xfId="0" applyFont="1" applyFill="1" applyBorder="1" applyAlignment="1">
      <alignment horizontal="left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left" vertical="center"/>
    </xf>
    <xf numFmtId="0" fontId="3" fillId="14" borderId="2" xfId="0" applyFont="1" applyFill="1" applyBorder="1" applyAlignment="1">
      <alignment horizontal="left" vertical="center"/>
    </xf>
    <xf numFmtId="0" fontId="3" fillId="14" borderId="3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/>
    </xf>
    <xf numFmtId="0" fontId="3" fillId="13" borderId="2" xfId="0" applyFont="1" applyFill="1" applyBorder="1" applyAlignment="1">
      <alignment horizontal="left" vertical="center"/>
    </xf>
    <xf numFmtId="0" fontId="3" fillId="13" borderId="3" xfId="0" applyFont="1" applyFill="1" applyBorder="1" applyAlignment="1">
      <alignment horizontal="left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left" vertical="center" wrapText="1"/>
    </xf>
    <xf numFmtId="0" fontId="3" fillId="13" borderId="2" xfId="0" applyFont="1" applyFill="1" applyBorder="1" applyAlignment="1">
      <alignment horizontal="left" vertical="center" wrapText="1"/>
    </xf>
    <xf numFmtId="0" fontId="3" fillId="13" borderId="3" xfId="0" applyFont="1" applyFill="1" applyBorder="1" applyAlignment="1">
      <alignment horizontal="left" vertical="center" wrapText="1"/>
    </xf>
  </cellXfs>
  <cellStyles count="6">
    <cellStyle name="Dziesiętny" xfId="1" builtinId="3"/>
    <cellStyle name="Normalny" xfId="0" builtinId="0"/>
    <cellStyle name="Normalny 2" xfId="4" xr:uid="{03C41BE7-799A-4A52-882B-094B09E43561}"/>
    <cellStyle name="Normalny 3" xfId="5" xr:uid="{EC8FDB90-AA10-484E-BD5B-4A660E71D813}"/>
    <cellStyle name="Normalny_Zeszyt2" xfId="3" xr:uid="{74C4A91E-A607-40FE-A5A6-44D2327DA020}"/>
    <cellStyle name="Procentowy" xfId="2" builtinId="5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colors>
    <mruColors>
      <color rgb="FFFF00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746761</xdr:colOff>
      <xdr:row>0</xdr:row>
      <xdr:rowOff>60960</xdr:rowOff>
    </xdr:from>
    <xdr:to>
      <xdr:col>12</xdr:col>
      <xdr:colOff>640081</xdr:colOff>
      <xdr:row>0</xdr:row>
      <xdr:rowOff>655320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F1D8CD6B-E0CF-4814-A33C-3ACEB335F31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1" y="60960"/>
          <a:ext cx="6492240" cy="594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739140</xdr:colOff>
      <xdr:row>0</xdr:row>
      <xdr:rowOff>0</xdr:rowOff>
    </xdr:from>
    <xdr:to>
      <xdr:col>10</xdr:col>
      <xdr:colOff>701040</xdr:colOff>
      <xdr:row>0</xdr:row>
      <xdr:rowOff>594360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4DDFA71D-A92E-41BC-A941-D04AA4C84D6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5260" y="0"/>
          <a:ext cx="6690360" cy="594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16933</xdr:colOff>
      <xdr:row>0</xdr:row>
      <xdr:rowOff>59267</xdr:rowOff>
    </xdr:from>
    <xdr:to>
      <xdr:col>10</xdr:col>
      <xdr:colOff>692573</xdr:colOff>
      <xdr:row>0</xdr:row>
      <xdr:rowOff>653627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98730C0B-2F4F-4457-ACCA-9B770E5BC0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3600" y="59267"/>
          <a:ext cx="6492240" cy="594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_sekretariat/0000.%20Perspektywa%202021-2027/32.%20praca%20wsp&#243;lna%20WWRPO%20I-V/zespol%20SW_biznesplan/SW%20-%20cz.%20finansowa%20(arkusz%20kalkulacyjny)/1.%20Za&#322;.%20fin.%20(proj.%20pon.%2050%20mln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ssowska\AppData\Local\Temp\Temp14_zalaczniki_6b0f257bf3.zip\22.01.2019_studium%20wykonalnosci%20cz.2_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ednarska\Desktop\nowy\SW\Za&#322;1b_Za&#322;%203_Formularz%20w%20formacie%20Excel_7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Obliczenia"/>
      <sheetName val="inne"/>
      <sheetName val="x"/>
      <sheetName val="..."/>
      <sheetName val="...."/>
      <sheetName val=".."/>
      <sheetName val="."/>
      <sheetName val="arkusz"/>
    </sheetNames>
    <sheetDataSet>
      <sheetData sheetId="0" refreshError="1">
        <row r="4">
          <cell r="E4">
            <v>1</v>
          </cell>
        </row>
        <row r="18">
          <cell r="D18">
            <v>1</v>
          </cell>
          <cell r="E18">
            <v>0.95238095238095233</v>
          </cell>
          <cell r="F18">
            <v>0.90702947845804982</v>
          </cell>
          <cell r="G18">
            <v>0.86383759853147601</v>
          </cell>
          <cell r="H18">
            <v>0.82270247479188197</v>
          </cell>
          <cell r="I18">
            <v>0.78352616646845896</v>
          </cell>
          <cell r="J18">
            <v>0.74621539663662761</v>
          </cell>
          <cell r="K18">
            <v>0.71068133013012147</v>
          </cell>
          <cell r="L18">
            <v>0.67683936202868722</v>
          </cell>
          <cell r="M18">
            <v>0.64460891621779726</v>
          </cell>
          <cell r="N18">
            <v>0.61391325354075932</v>
          </cell>
          <cell r="O18">
            <v>0.5846792890864374</v>
          </cell>
          <cell r="P18">
            <v>0.5568374181775595</v>
          </cell>
          <cell r="Q18">
            <v>0.53032135064529462</v>
          </cell>
          <cell r="R18">
            <v>0.50506795299551888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Przychody i koszty"/>
      <sheetName val="Obliczenia"/>
      <sheetName val="Obliczenia dodatkowe"/>
      <sheetName val="..."/>
      <sheetName val="...."/>
      <sheetName val=".."/>
      <sheetName val="."/>
      <sheetName val="arkusz"/>
      <sheetName val="Arkusz1"/>
      <sheetName val="Arkusz2"/>
    </sheetNames>
    <sheetDataSet>
      <sheetData sheetId="0">
        <row r="33">
          <cell r="F33">
            <v>24550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Przychody i koszty"/>
      <sheetName val="Obliczenia"/>
      <sheetName val="Obliczenia dodatkowe"/>
      <sheetName val="..."/>
      <sheetName val="...."/>
      <sheetName val=".."/>
      <sheetName val="."/>
      <sheetName val="arkusz"/>
    </sheetNames>
    <sheetDataSet>
      <sheetData sheetId="0">
        <row r="4">
          <cell r="D4"/>
          <cell r="E4">
            <v>1</v>
          </cell>
          <cell r="F4">
            <v>2</v>
          </cell>
          <cell r="G4">
            <v>3</v>
          </cell>
          <cell r="H4">
            <v>4</v>
          </cell>
          <cell r="I4">
            <v>5</v>
          </cell>
          <cell r="J4">
            <v>6</v>
          </cell>
          <cell r="K4">
            <v>7</v>
          </cell>
          <cell r="L4">
            <v>8</v>
          </cell>
          <cell r="M4">
            <v>9</v>
          </cell>
          <cell r="N4">
            <v>10</v>
          </cell>
          <cell r="O4">
            <v>11</v>
          </cell>
          <cell r="P4">
            <v>12</v>
          </cell>
          <cell r="Q4">
            <v>13</v>
          </cell>
          <cell r="R4">
            <v>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77EE9-3180-46AE-9CE8-D7FE9143D755}">
  <dimension ref="A1:T320"/>
  <sheetViews>
    <sheetView tabSelected="1" zoomScaleNormal="100" workbookViewId="0">
      <selection activeCell="M8" sqref="M8"/>
    </sheetView>
  </sheetViews>
  <sheetFormatPr defaultColWidth="9.109375" defaultRowHeight="9"/>
  <cols>
    <col min="1" max="1" width="4.6640625" style="75" customWidth="1"/>
    <col min="2" max="2" width="35.5546875" style="21" customWidth="1"/>
    <col min="3" max="3" width="6.6640625" style="75" customWidth="1"/>
    <col min="4" max="4" width="12.33203125" style="76" bestFit="1" customWidth="1"/>
    <col min="5" max="5" width="12" style="76" bestFit="1" customWidth="1"/>
    <col min="6" max="6" width="12" style="76" customWidth="1"/>
    <col min="7" max="7" width="9.5546875" style="76" bestFit="1" customWidth="1"/>
    <col min="8" max="8" width="10.5546875" style="76" customWidth="1"/>
    <col min="9" max="9" width="11.109375" style="76" customWidth="1"/>
    <col min="10" max="18" width="9.5546875" style="76" bestFit="1" customWidth="1"/>
    <col min="19" max="19" width="18.5546875" style="77" customWidth="1"/>
    <col min="20" max="16384" width="9.109375" style="21"/>
  </cols>
  <sheetData>
    <row r="1" spans="1:20" ht="59.25" customHeight="1" thickBot="1"/>
    <row r="2" spans="1:20" s="4" customFormat="1" ht="30" customHeight="1" thickBot="1">
      <c r="A2" s="1"/>
      <c r="B2" s="259" t="s">
        <v>0</v>
      </c>
      <c r="C2" s="260"/>
      <c r="D2" s="260"/>
      <c r="E2" s="26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</row>
    <row r="3" spans="1:20" s="6" customFormat="1">
      <c r="A3" s="5"/>
      <c r="B3" s="6" t="s">
        <v>1</v>
      </c>
      <c r="C3" s="5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8"/>
    </row>
    <row r="4" spans="1:20" s="11" customFormat="1" ht="12.75" customHeight="1">
      <c r="A4" s="256" t="s">
        <v>2</v>
      </c>
      <c r="B4" s="258" t="s">
        <v>3</v>
      </c>
      <c r="C4" s="256" t="s">
        <v>4</v>
      </c>
      <c r="D4" s="9" t="s">
        <v>5</v>
      </c>
      <c r="E4" s="9" t="s">
        <v>6</v>
      </c>
      <c r="F4" s="9" t="s">
        <v>6</v>
      </c>
      <c r="G4" s="9" t="s">
        <v>6</v>
      </c>
      <c r="H4" s="9" t="s">
        <v>6</v>
      </c>
      <c r="I4" s="9" t="s">
        <v>6</v>
      </c>
      <c r="J4" s="9" t="s">
        <v>6</v>
      </c>
      <c r="K4" s="9" t="s">
        <v>6</v>
      </c>
      <c r="L4" s="9" t="s">
        <v>6</v>
      </c>
      <c r="M4" s="9" t="s">
        <v>6</v>
      </c>
      <c r="N4" s="9" t="s">
        <v>6</v>
      </c>
      <c r="O4" s="9" t="s">
        <v>6</v>
      </c>
      <c r="P4" s="9" t="s">
        <v>6</v>
      </c>
      <c r="Q4" s="9" t="s">
        <v>6</v>
      </c>
      <c r="R4" s="9" t="s">
        <v>6</v>
      </c>
      <c r="S4" s="10" t="s">
        <v>7</v>
      </c>
    </row>
    <row r="5" spans="1:20" s="11" customFormat="1">
      <c r="A5" s="257"/>
      <c r="B5" s="258"/>
      <c r="C5" s="257"/>
      <c r="D5" s="12"/>
      <c r="E5" s="13">
        <f>D5+1</f>
        <v>1</v>
      </c>
      <c r="F5" s="13">
        <f t="shared" ref="F5:R5" si="0">E5+1</f>
        <v>2</v>
      </c>
      <c r="G5" s="13">
        <f t="shared" si="0"/>
        <v>3</v>
      </c>
      <c r="H5" s="13">
        <f t="shared" si="0"/>
        <v>4</v>
      </c>
      <c r="I5" s="13">
        <f t="shared" si="0"/>
        <v>5</v>
      </c>
      <c r="J5" s="13">
        <f t="shared" si="0"/>
        <v>6</v>
      </c>
      <c r="K5" s="13">
        <f t="shared" si="0"/>
        <v>7</v>
      </c>
      <c r="L5" s="13">
        <f t="shared" si="0"/>
        <v>8</v>
      </c>
      <c r="M5" s="13">
        <f t="shared" si="0"/>
        <v>9</v>
      </c>
      <c r="N5" s="13">
        <f t="shared" si="0"/>
        <v>10</v>
      </c>
      <c r="O5" s="13">
        <f t="shared" si="0"/>
        <v>11</v>
      </c>
      <c r="P5" s="13">
        <f t="shared" si="0"/>
        <v>12</v>
      </c>
      <c r="Q5" s="13">
        <f t="shared" si="0"/>
        <v>13</v>
      </c>
      <c r="R5" s="13">
        <f t="shared" si="0"/>
        <v>14</v>
      </c>
      <c r="S5" s="14"/>
      <c r="T5" s="15"/>
    </row>
    <row r="6" spans="1:20">
      <c r="A6" s="16">
        <v>1</v>
      </c>
      <c r="B6" s="17" t="s">
        <v>8</v>
      </c>
      <c r="C6" s="18" t="s">
        <v>9</v>
      </c>
      <c r="D6" s="19">
        <v>1</v>
      </c>
      <c r="E6" s="19">
        <v>2</v>
      </c>
      <c r="F6" s="19">
        <v>3</v>
      </c>
      <c r="G6" s="19">
        <v>4</v>
      </c>
      <c r="H6" s="19">
        <v>5</v>
      </c>
      <c r="I6" s="19">
        <v>6</v>
      </c>
      <c r="J6" s="19">
        <v>7</v>
      </c>
      <c r="K6" s="19">
        <v>8</v>
      </c>
      <c r="L6" s="19">
        <v>9</v>
      </c>
      <c r="M6" s="19">
        <v>10</v>
      </c>
      <c r="N6" s="19">
        <v>11</v>
      </c>
      <c r="O6" s="19">
        <v>12</v>
      </c>
      <c r="P6" s="19">
        <v>13</v>
      </c>
      <c r="Q6" s="19">
        <v>14</v>
      </c>
      <c r="R6" s="19">
        <v>15</v>
      </c>
      <c r="S6" s="20"/>
    </row>
    <row r="7" spans="1:20">
      <c r="A7" s="16">
        <f>A6+1</f>
        <v>2</v>
      </c>
      <c r="B7" s="17" t="s">
        <v>10</v>
      </c>
      <c r="C7" s="18" t="s">
        <v>11</v>
      </c>
      <c r="D7" s="22">
        <v>0.04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0"/>
    </row>
    <row r="8" spans="1:20">
      <c r="A8" s="16">
        <f>A7+1</f>
        <v>3</v>
      </c>
      <c r="B8" s="17" t="s">
        <v>12</v>
      </c>
      <c r="C8" s="18" t="s">
        <v>13</v>
      </c>
      <c r="D8" s="19">
        <v>0</v>
      </c>
      <c r="E8" s="19">
        <v>1</v>
      </c>
      <c r="F8" s="19">
        <v>2</v>
      </c>
      <c r="G8" s="19">
        <v>3</v>
      </c>
      <c r="H8" s="19">
        <v>4</v>
      </c>
      <c r="I8" s="19">
        <v>5</v>
      </c>
      <c r="J8" s="19">
        <v>6</v>
      </c>
      <c r="K8" s="19">
        <v>7</v>
      </c>
      <c r="L8" s="19">
        <v>8</v>
      </c>
      <c r="M8" s="19">
        <v>9</v>
      </c>
      <c r="N8" s="19">
        <v>10</v>
      </c>
      <c r="O8" s="19">
        <v>11</v>
      </c>
      <c r="P8" s="19">
        <v>12</v>
      </c>
      <c r="Q8" s="19">
        <v>13</v>
      </c>
      <c r="R8" s="19">
        <v>14</v>
      </c>
      <c r="S8" s="20"/>
    </row>
    <row r="9" spans="1:20">
      <c r="A9" s="16">
        <f>A8+1</f>
        <v>4</v>
      </c>
      <c r="B9" s="24" t="s">
        <v>14</v>
      </c>
      <c r="C9" s="25" t="s">
        <v>11</v>
      </c>
      <c r="D9" s="26">
        <f>1/(1+$D$7)^D8</f>
        <v>1</v>
      </c>
      <c r="E9" s="26">
        <f t="shared" ref="E9:R9" si="1">1/(1+$D$7)^E8</f>
        <v>0.96153846153846145</v>
      </c>
      <c r="F9" s="26">
        <f t="shared" si="1"/>
        <v>0.92455621301775137</v>
      </c>
      <c r="G9" s="26">
        <f t="shared" si="1"/>
        <v>0.88899635867091487</v>
      </c>
      <c r="H9" s="26">
        <f t="shared" si="1"/>
        <v>0.85480419102972571</v>
      </c>
      <c r="I9" s="26">
        <f t="shared" si="1"/>
        <v>0.82192710675935154</v>
      </c>
      <c r="J9" s="26">
        <f t="shared" si="1"/>
        <v>0.79031452573014571</v>
      </c>
      <c r="K9" s="26">
        <f t="shared" si="1"/>
        <v>0.75991781320206331</v>
      </c>
      <c r="L9" s="26">
        <f t="shared" si="1"/>
        <v>0.73069020500198378</v>
      </c>
      <c r="M9" s="26">
        <f t="shared" si="1"/>
        <v>0.70258673557883045</v>
      </c>
      <c r="N9" s="26">
        <f t="shared" si="1"/>
        <v>0.67556416882579851</v>
      </c>
      <c r="O9" s="26">
        <f t="shared" si="1"/>
        <v>0.6495809315632679</v>
      </c>
      <c r="P9" s="26">
        <f t="shared" si="1"/>
        <v>0.62459704958006512</v>
      </c>
      <c r="Q9" s="26">
        <f t="shared" si="1"/>
        <v>0.600574086134678</v>
      </c>
      <c r="R9" s="26">
        <f t="shared" si="1"/>
        <v>0.57747508282180582</v>
      </c>
      <c r="S9" s="20"/>
    </row>
    <row r="10" spans="1:20">
      <c r="A10" s="16">
        <f>A9+1</f>
        <v>5</v>
      </c>
      <c r="B10" s="17" t="s">
        <v>15</v>
      </c>
      <c r="C10" s="18" t="s">
        <v>11</v>
      </c>
      <c r="D10" s="22">
        <v>0.19</v>
      </c>
      <c r="E10" s="22">
        <v>0.19</v>
      </c>
      <c r="F10" s="22">
        <v>0.19</v>
      </c>
      <c r="G10" s="22">
        <v>0.19</v>
      </c>
      <c r="H10" s="22">
        <v>0.19</v>
      </c>
      <c r="I10" s="22">
        <v>0.19</v>
      </c>
      <c r="J10" s="22">
        <v>0.19</v>
      </c>
      <c r="K10" s="22">
        <v>0.19</v>
      </c>
      <c r="L10" s="22">
        <v>0.19</v>
      </c>
      <c r="M10" s="22">
        <v>0.19</v>
      </c>
      <c r="N10" s="22">
        <v>0.19</v>
      </c>
      <c r="O10" s="22">
        <v>0.19</v>
      </c>
      <c r="P10" s="22">
        <v>0.19</v>
      </c>
      <c r="Q10" s="22">
        <v>0.19</v>
      </c>
      <c r="R10" s="22">
        <v>0.19</v>
      </c>
      <c r="S10" s="27"/>
    </row>
    <row r="11" spans="1:20" ht="18">
      <c r="A11" s="16">
        <f>A10+1</f>
        <v>6</v>
      </c>
      <c r="B11" s="28" t="s">
        <v>16</v>
      </c>
      <c r="C11" s="25" t="s">
        <v>11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7"/>
    </row>
    <row r="12" spans="1:20" ht="9.6" thickBot="1">
      <c r="A12" s="30"/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</row>
    <row r="13" spans="1:20" s="4" customFormat="1" ht="30" customHeight="1" thickBot="1">
      <c r="A13" s="1"/>
      <c r="B13" s="259" t="s">
        <v>17</v>
      </c>
      <c r="C13" s="260"/>
      <c r="D13" s="260"/>
      <c r="E13" s="261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</row>
    <row r="14" spans="1:20" s="6" customFormat="1">
      <c r="A14" s="5"/>
      <c r="B14" s="6" t="s">
        <v>18</v>
      </c>
      <c r="C14" s="5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8"/>
    </row>
    <row r="15" spans="1:20" s="33" customFormat="1" ht="12.75" customHeight="1">
      <c r="A15" s="256" t="s">
        <v>2</v>
      </c>
      <c r="B15" s="258" t="s">
        <v>3</v>
      </c>
      <c r="C15" s="256" t="s">
        <v>4</v>
      </c>
      <c r="D15" s="9" t="s">
        <v>6</v>
      </c>
      <c r="E15" s="9" t="s">
        <v>6</v>
      </c>
      <c r="F15" s="9" t="s">
        <v>6</v>
      </c>
      <c r="G15" s="9" t="s">
        <v>6</v>
      </c>
      <c r="H15" s="9" t="s">
        <v>6</v>
      </c>
      <c r="I15" s="9" t="s">
        <v>6</v>
      </c>
      <c r="J15" s="9" t="s">
        <v>6</v>
      </c>
      <c r="K15" s="9" t="s">
        <v>6</v>
      </c>
      <c r="L15" s="9" t="s">
        <v>6</v>
      </c>
      <c r="M15" s="9" t="s">
        <v>6</v>
      </c>
      <c r="N15" s="9" t="s">
        <v>6</v>
      </c>
      <c r="O15" s="9" t="s">
        <v>6</v>
      </c>
      <c r="P15" s="9" t="s">
        <v>6</v>
      </c>
      <c r="Q15" s="9" t="s">
        <v>6</v>
      </c>
      <c r="R15" s="9" t="s">
        <v>6</v>
      </c>
      <c r="S15" s="10" t="s">
        <v>7</v>
      </c>
    </row>
    <row r="16" spans="1:20" s="33" customFormat="1">
      <c r="A16" s="257"/>
      <c r="B16" s="258"/>
      <c r="C16" s="257"/>
      <c r="D16" s="13">
        <f>D5</f>
        <v>0</v>
      </c>
      <c r="E16" s="13">
        <f t="shared" ref="E16:R16" si="2">E5</f>
        <v>1</v>
      </c>
      <c r="F16" s="13">
        <f t="shared" si="2"/>
        <v>2</v>
      </c>
      <c r="G16" s="13">
        <f t="shared" si="2"/>
        <v>3</v>
      </c>
      <c r="H16" s="13">
        <f t="shared" si="2"/>
        <v>4</v>
      </c>
      <c r="I16" s="13">
        <f t="shared" si="2"/>
        <v>5</v>
      </c>
      <c r="J16" s="13">
        <f t="shared" si="2"/>
        <v>6</v>
      </c>
      <c r="K16" s="13">
        <f t="shared" si="2"/>
        <v>7</v>
      </c>
      <c r="L16" s="13">
        <f t="shared" si="2"/>
        <v>8</v>
      </c>
      <c r="M16" s="13">
        <f t="shared" si="2"/>
        <v>9</v>
      </c>
      <c r="N16" s="13">
        <f t="shared" si="2"/>
        <v>10</v>
      </c>
      <c r="O16" s="13">
        <f t="shared" si="2"/>
        <v>11</v>
      </c>
      <c r="P16" s="13">
        <f t="shared" si="2"/>
        <v>12</v>
      </c>
      <c r="Q16" s="13">
        <f t="shared" si="2"/>
        <v>13</v>
      </c>
      <c r="R16" s="13">
        <f t="shared" si="2"/>
        <v>14</v>
      </c>
      <c r="S16" s="14"/>
      <c r="T16" s="34"/>
    </row>
    <row r="17" spans="1:20">
      <c r="A17" s="16">
        <v>1</v>
      </c>
      <c r="B17" s="17" t="s">
        <v>19</v>
      </c>
      <c r="C17" s="18" t="s">
        <v>11</v>
      </c>
      <c r="D17" s="22">
        <v>0.03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0"/>
    </row>
    <row r="18" spans="1:20">
      <c r="A18" s="16">
        <f>A17+1</f>
        <v>2</v>
      </c>
      <c r="B18" s="17" t="s">
        <v>12</v>
      </c>
      <c r="C18" s="18" t="s">
        <v>13</v>
      </c>
      <c r="D18" s="19">
        <f>D8</f>
        <v>0</v>
      </c>
      <c r="E18" s="19">
        <f t="shared" ref="E18:R18" si="3">E8</f>
        <v>1</v>
      </c>
      <c r="F18" s="19">
        <f t="shared" si="3"/>
        <v>2</v>
      </c>
      <c r="G18" s="19">
        <f t="shared" si="3"/>
        <v>3</v>
      </c>
      <c r="H18" s="19">
        <f t="shared" si="3"/>
        <v>4</v>
      </c>
      <c r="I18" s="19">
        <f t="shared" si="3"/>
        <v>5</v>
      </c>
      <c r="J18" s="19">
        <f t="shared" si="3"/>
        <v>6</v>
      </c>
      <c r="K18" s="19">
        <f t="shared" si="3"/>
        <v>7</v>
      </c>
      <c r="L18" s="19">
        <f t="shared" si="3"/>
        <v>8</v>
      </c>
      <c r="M18" s="19">
        <f t="shared" si="3"/>
        <v>9</v>
      </c>
      <c r="N18" s="19">
        <f t="shared" si="3"/>
        <v>10</v>
      </c>
      <c r="O18" s="19">
        <f t="shared" si="3"/>
        <v>11</v>
      </c>
      <c r="P18" s="19">
        <f t="shared" si="3"/>
        <v>12</v>
      </c>
      <c r="Q18" s="19">
        <f t="shared" si="3"/>
        <v>13</v>
      </c>
      <c r="R18" s="19">
        <f t="shared" si="3"/>
        <v>14</v>
      </c>
      <c r="S18" s="20"/>
    </row>
    <row r="19" spans="1:20">
      <c r="A19" s="16">
        <f>A18+1</f>
        <v>3</v>
      </c>
      <c r="B19" s="28" t="s">
        <v>20</v>
      </c>
      <c r="C19" s="25" t="s">
        <v>11</v>
      </c>
      <c r="D19" s="26">
        <f>1/(1+$D$17)^D18</f>
        <v>1</v>
      </c>
      <c r="E19" s="26">
        <f t="shared" ref="E19:R19" si="4">1/(1+$D$17)^E18</f>
        <v>0.970873786407767</v>
      </c>
      <c r="F19" s="26">
        <f t="shared" si="4"/>
        <v>0.94259590913375435</v>
      </c>
      <c r="G19" s="26">
        <f t="shared" si="4"/>
        <v>0.91514165935315961</v>
      </c>
      <c r="H19" s="26">
        <f t="shared" si="4"/>
        <v>0.888487047915689</v>
      </c>
      <c r="I19" s="26">
        <f t="shared" si="4"/>
        <v>0.86260878438416411</v>
      </c>
      <c r="J19" s="26">
        <f t="shared" si="4"/>
        <v>0.83748425668365445</v>
      </c>
      <c r="K19" s="26">
        <f t="shared" si="4"/>
        <v>0.81309151134335378</v>
      </c>
      <c r="L19" s="26">
        <f t="shared" si="4"/>
        <v>0.78940923431393573</v>
      </c>
      <c r="M19" s="26">
        <f t="shared" si="4"/>
        <v>0.76641673234362695</v>
      </c>
      <c r="N19" s="26">
        <f t="shared" si="4"/>
        <v>0.74409391489672516</v>
      </c>
      <c r="O19" s="26">
        <f t="shared" si="4"/>
        <v>0.72242127659876232</v>
      </c>
      <c r="P19" s="26">
        <f t="shared" si="4"/>
        <v>0.70137988019297326</v>
      </c>
      <c r="Q19" s="26">
        <f t="shared" si="4"/>
        <v>0.68095133999317792</v>
      </c>
      <c r="R19" s="26">
        <f t="shared" si="4"/>
        <v>0.66111780581861923</v>
      </c>
      <c r="S19" s="20"/>
    </row>
    <row r="20" spans="1:20">
      <c r="A20" s="16">
        <f>A19+1</f>
        <v>4</v>
      </c>
      <c r="B20" s="28" t="s">
        <v>21</v>
      </c>
      <c r="C20" s="25" t="s">
        <v>11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7"/>
    </row>
    <row r="21" spans="1:20" ht="18">
      <c r="A21" s="16">
        <f>A20+1</f>
        <v>5</v>
      </c>
      <c r="B21" s="28" t="s">
        <v>22</v>
      </c>
      <c r="C21" s="25" t="s">
        <v>23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7"/>
    </row>
    <row r="22" spans="1:20" ht="9.6" thickBot="1">
      <c r="A22" s="30"/>
      <c r="B22" s="35"/>
      <c r="C22" s="3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8"/>
    </row>
    <row r="23" spans="1:20" s="4" customFormat="1" ht="30" customHeight="1" thickBot="1">
      <c r="A23" s="1"/>
      <c r="B23" s="259" t="s">
        <v>24</v>
      </c>
      <c r="C23" s="260"/>
      <c r="D23" s="260"/>
      <c r="E23" s="260"/>
      <c r="F23" s="260"/>
      <c r="G23" s="261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</row>
    <row r="24" spans="1:20" s="6" customFormat="1">
      <c r="A24" s="5"/>
      <c r="B24" s="6" t="s">
        <v>25</v>
      </c>
      <c r="C24" s="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8"/>
    </row>
    <row r="25" spans="1:20" s="33" customFormat="1" ht="12.75" customHeight="1">
      <c r="A25" s="256" t="s">
        <v>2</v>
      </c>
      <c r="B25" s="258" t="s">
        <v>3</v>
      </c>
      <c r="C25" s="256" t="s">
        <v>4</v>
      </c>
      <c r="D25" s="9" t="s">
        <v>6</v>
      </c>
      <c r="E25" s="9" t="s">
        <v>6</v>
      </c>
      <c r="F25" s="9" t="s">
        <v>6</v>
      </c>
      <c r="G25" s="9" t="s">
        <v>6</v>
      </c>
      <c r="H25" s="9" t="s">
        <v>6</v>
      </c>
      <c r="I25" s="9" t="s">
        <v>6</v>
      </c>
      <c r="J25" s="9" t="s">
        <v>6</v>
      </c>
      <c r="K25" s="9" t="s">
        <v>6</v>
      </c>
      <c r="L25" s="9" t="s">
        <v>6</v>
      </c>
      <c r="M25" s="9" t="s">
        <v>6</v>
      </c>
      <c r="N25" s="9" t="s">
        <v>6</v>
      </c>
      <c r="O25" s="9" t="s">
        <v>6</v>
      </c>
      <c r="P25" s="9" t="s">
        <v>6</v>
      </c>
      <c r="Q25" s="9" t="s">
        <v>6</v>
      </c>
      <c r="R25" s="9" t="s">
        <v>6</v>
      </c>
      <c r="S25" s="10" t="s">
        <v>7</v>
      </c>
    </row>
    <row r="26" spans="1:20" s="33" customFormat="1">
      <c r="A26" s="257"/>
      <c r="B26" s="258"/>
      <c r="C26" s="257"/>
      <c r="D26" s="13">
        <f>D16</f>
        <v>0</v>
      </c>
      <c r="E26" s="13">
        <f t="shared" ref="E26:R26" si="5">E16</f>
        <v>1</v>
      </c>
      <c r="F26" s="13">
        <f t="shared" si="5"/>
        <v>2</v>
      </c>
      <c r="G26" s="13">
        <f t="shared" si="5"/>
        <v>3</v>
      </c>
      <c r="H26" s="13">
        <f t="shared" si="5"/>
        <v>4</v>
      </c>
      <c r="I26" s="13">
        <f t="shared" si="5"/>
        <v>5</v>
      </c>
      <c r="J26" s="13">
        <f t="shared" si="5"/>
        <v>6</v>
      </c>
      <c r="K26" s="13">
        <f t="shared" si="5"/>
        <v>7</v>
      </c>
      <c r="L26" s="13">
        <f t="shared" si="5"/>
        <v>8</v>
      </c>
      <c r="M26" s="13">
        <f t="shared" si="5"/>
        <v>9</v>
      </c>
      <c r="N26" s="13">
        <f t="shared" si="5"/>
        <v>10</v>
      </c>
      <c r="O26" s="13">
        <f t="shared" si="5"/>
        <v>11</v>
      </c>
      <c r="P26" s="13">
        <f t="shared" si="5"/>
        <v>12</v>
      </c>
      <c r="Q26" s="13">
        <f t="shared" si="5"/>
        <v>13</v>
      </c>
      <c r="R26" s="13">
        <f t="shared" si="5"/>
        <v>14</v>
      </c>
      <c r="S26" s="14"/>
      <c r="T26" s="34"/>
    </row>
    <row r="27" spans="1:20">
      <c r="A27" s="16" t="s">
        <v>26</v>
      </c>
      <c r="B27" s="39"/>
      <c r="C27" s="40" t="s">
        <v>23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2" t="s">
        <v>27</v>
      </c>
    </row>
    <row r="28" spans="1:20">
      <c r="A28" s="16" t="s">
        <v>28</v>
      </c>
      <c r="B28" s="39"/>
      <c r="C28" s="40" t="s">
        <v>23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2" t="s">
        <v>27</v>
      </c>
    </row>
    <row r="29" spans="1:20">
      <c r="A29" s="16" t="s">
        <v>29</v>
      </c>
      <c r="B29" s="39"/>
      <c r="C29" s="40" t="s">
        <v>23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2" t="s">
        <v>27</v>
      </c>
    </row>
    <row r="30" spans="1:20">
      <c r="A30" s="16" t="s">
        <v>30</v>
      </c>
      <c r="B30" s="39"/>
      <c r="C30" s="40" t="s">
        <v>23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2" t="s">
        <v>27</v>
      </c>
    </row>
    <row r="31" spans="1:20">
      <c r="A31" s="16" t="s">
        <v>31</v>
      </c>
      <c r="B31" s="39"/>
      <c r="C31" s="40" t="s">
        <v>23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2" t="s">
        <v>27</v>
      </c>
    </row>
    <row r="32" spans="1:20">
      <c r="A32" s="16" t="s">
        <v>32</v>
      </c>
      <c r="B32" s="39"/>
      <c r="C32" s="40" t="s">
        <v>23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2" t="s">
        <v>27</v>
      </c>
    </row>
    <row r="33" spans="1:19">
      <c r="A33" s="16" t="s">
        <v>33</v>
      </c>
      <c r="B33" s="39"/>
      <c r="C33" s="40" t="s">
        <v>23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2" t="s">
        <v>27</v>
      </c>
    </row>
    <row r="34" spans="1:19">
      <c r="A34" s="16" t="s">
        <v>34</v>
      </c>
      <c r="B34" s="39"/>
      <c r="C34" s="40" t="s">
        <v>23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2" t="s">
        <v>27</v>
      </c>
    </row>
    <row r="35" spans="1:19">
      <c r="A35" s="16" t="s">
        <v>35</v>
      </c>
      <c r="B35" s="39"/>
      <c r="C35" s="40" t="s">
        <v>23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2" t="s">
        <v>27</v>
      </c>
    </row>
    <row r="36" spans="1:19">
      <c r="A36" s="16" t="s">
        <v>36</v>
      </c>
      <c r="B36" s="39"/>
      <c r="C36" s="40" t="s">
        <v>23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2" t="s">
        <v>27</v>
      </c>
    </row>
    <row r="37" spans="1:19">
      <c r="A37" s="16" t="s">
        <v>37</v>
      </c>
      <c r="B37" s="39"/>
      <c r="C37" s="40" t="s">
        <v>23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2" t="s">
        <v>27</v>
      </c>
    </row>
    <row r="38" spans="1:19">
      <c r="A38" s="16" t="s">
        <v>38</v>
      </c>
      <c r="B38" s="39"/>
      <c r="C38" s="40" t="s">
        <v>23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 t="s">
        <v>27</v>
      </c>
    </row>
    <row r="39" spans="1:19">
      <c r="A39" s="16" t="s">
        <v>39</v>
      </c>
      <c r="B39" s="39"/>
      <c r="C39" s="40" t="s">
        <v>23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2" t="s">
        <v>27</v>
      </c>
    </row>
    <row r="40" spans="1:19">
      <c r="A40" s="16" t="s">
        <v>40</v>
      </c>
      <c r="B40" s="39"/>
      <c r="C40" s="40" t="s">
        <v>23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2" t="s">
        <v>27</v>
      </c>
    </row>
    <row r="41" spans="1:19">
      <c r="A41" s="16" t="s">
        <v>41</v>
      </c>
      <c r="B41" s="39"/>
      <c r="C41" s="40" t="s">
        <v>23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2" t="s">
        <v>27</v>
      </c>
    </row>
    <row r="42" spans="1:19">
      <c r="A42" s="16" t="s">
        <v>42</v>
      </c>
      <c r="B42" s="39"/>
      <c r="C42" s="40" t="s">
        <v>23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2" t="s">
        <v>27</v>
      </c>
    </row>
    <row r="43" spans="1:19">
      <c r="A43" s="16" t="s">
        <v>43</v>
      </c>
      <c r="B43" s="39"/>
      <c r="C43" s="40" t="s">
        <v>23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2" t="s">
        <v>27</v>
      </c>
    </row>
    <row r="44" spans="1:19">
      <c r="A44" s="16" t="s">
        <v>44</v>
      </c>
      <c r="B44" s="39"/>
      <c r="C44" s="40" t="s">
        <v>23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2" t="s">
        <v>27</v>
      </c>
    </row>
    <row r="45" spans="1:19">
      <c r="A45" s="16" t="s">
        <v>45</v>
      </c>
      <c r="B45" s="39"/>
      <c r="C45" s="40" t="s">
        <v>23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2" t="s">
        <v>27</v>
      </c>
    </row>
    <row r="46" spans="1:19" s="48" customFormat="1">
      <c r="A46" s="43"/>
      <c r="B46" s="44" t="s">
        <v>46</v>
      </c>
      <c r="C46" s="45"/>
      <c r="D46" s="46">
        <f>SUM(D27:D45)</f>
        <v>0</v>
      </c>
      <c r="E46" s="46">
        <f t="shared" ref="E46:R46" si="6">SUM(E27:E45)</f>
        <v>0</v>
      </c>
      <c r="F46" s="46">
        <f t="shared" si="6"/>
        <v>0</v>
      </c>
      <c r="G46" s="46">
        <f t="shared" si="6"/>
        <v>0</v>
      </c>
      <c r="H46" s="46">
        <f t="shared" si="6"/>
        <v>0</v>
      </c>
      <c r="I46" s="46">
        <f t="shared" si="6"/>
        <v>0</v>
      </c>
      <c r="J46" s="46">
        <f t="shared" si="6"/>
        <v>0</v>
      </c>
      <c r="K46" s="46">
        <f t="shared" si="6"/>
        <v>0</v>
      </c>
      <c r="L46" s="46">
        <f t="shared" si="6"/>
        <v>0</v>
      </c>
      <c r="M46" s="46">
        <f t="shared" si="6"/>
        <v>0</v>
      </c>
      <c r="N46" s="46">
        <f t="shared" si="6"/>
        <v>0</v>
      </c>
      <c r="O46" s="46">
        <f t="shared" si="6"/>
        <v>0</v>
      </c>
      <c r="P46" s="46">
        <f t="shared" si="6"/>
        <v>0</v>
      </c>
      <c r="Q46" s="46">
        <f t="shared" si="6"/>
        <v>0</v>
      </c>
      <c r="R46" s="46">
        <f t="shared" si="6"/>
        <v>0</v>
      </c>
      <c r="S46" s="47"/>
    </row>
    <row r="47" spans="1:19" s="50" customFormat="1">
      <c r="A47" s="49"/>
      <c r="C47" s="49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2"/>
    </row>
    <row r="48" spans="1:19" s="6" customFormat="1">
      <c r="A48" s="5"/>
      <c r="B48" s="6" t="s">
        <v>47</v>
      </c>
      <c r="C48" s="5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8"/>
    </row>
    <row r="49" spans="1:20" s="33" customFormat="1" ht="12.75" customHeight="1">
      <c r="A49" s="256" t="s">
        <v>2</v>
      </c>
      <c r="B49" s="258" t="s">
        <v>3</v>
      </c>
      <c r="C49" s="256" t="s">
        <v>4</v>
      </c>
      <c r="D49" s="9" t="s">
        <v>6</v>
      </c>
      <c r="E49" s="9" t="s">
        <v>6</v>
      </c>
      <c r="F49" s="9" t="s">
        <v>6</v>
      </c>
      <c r="G49" s="9" t="s">
        <v>6</v>
      </c>
      <c r="H49" s="9" t="s">
        <v>6</v>
      </c>
      <c r="I49" s="9" t="s">
        <v>6</v>
      </c>
      <c r="J49" s="9" t="s">
        <v>6</v>
      </c>
      <c r="K49" s="9" t="s">
        <v>6</v>
      </c>
      <c r="L49" s="9" t="s">
        <v>6</v>
      </c>
      <c r="M49" s="9" t="s">
        <v>6</v>
      </c>
      <c r="N49" s="9" t="s">
        <v>6</v>
      </c>
      <c r="O49" s="9" t="s">
        <v>6</v>
      </c>
      <c r="P49" s="9" t="s">
        <v>6</v>
      </c>
      <c r="Q49" s="9" t="s">
        <v>6</v>
      </c>
      <c r="R49" s="9" t="s">
        <v>6</v>
      </c>
      <c r="S49" s="10" t="s">
        <v>7</v>
      </c>
    </row>
    <row r="50" spans="1:20" s="33" customFormat="1">
      <c r="A50" s="257"/>
      <c r="B50" s="258"/>
      <c r="C50" s="257"/>
      <c r="D50" s="53">
        <f>D16</f>
        <v>0</v>
      </c>
      <c r="E50" s="53">
        <f t="shared" ref="E50:R50" si="7">E16</f>
        <v>1</v>
      </c>
      <c r="F50" s="53">
        <f t="shared" si="7"/>
        <v>2</v>
      </c>
      <c r="G50" s="53">
        <f t="shared" si="7"/>
        <v>3</v>
      </c>
      <c r="H50" s="53">
        <f t="shared" si="7"/>
        <v>4</v>
      </c>
      <c r="I50" s="53">
        <f t="shared" si="7"/>
        <v>5</v>
      </c>
      <c r="J50" s="53">
        <f t="shared" si="7"/>
        <v>6</v>
      </c>
      <c r="K50" s="53">
        <f t="shared" si="7"/>
        <v>7</v>
      </c>
      <c r="L50" s="53">
        <f t="shared" si="7"/>
        <v>8</v>
      </c>
      <c r="M50" s="53">
        <f t="shared" si="7"/>
        <v>9</v>
      </c>
      <c r="N50" s="53">
        <f t="shared" si="7"/>
        <v>10</v>
      </c>
      <c r="O50" s="53">
        <f t="shared" si="7"/>
        <v>11</v>
      </c>
      <c r="P50" s="53">
        <f t="shared" si="7"/>
        <v>12</v>
      </c>
      <c r="Q50" s="53">
        <f t="shared" si="7"/>
        <v>13</v>
      </c>
      <c r="R50" s="53">
        <f t="shared" si="7"/>
        <v>14</v>
      </c>
      <c r="S50" s="14"/>
      <c r="T50" s="34"/>
    </row>
    <row r="51" spans="1:20" ht="18">
      <c r="A51" s="16">
        <v>1</v>
      </c>
      <c r="B51" s="28" t="s">
        <v>48</v>
      </c>
      <c r="C51" s="54" t="s">
        <v>23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42"/>
    </row>
    <row r="52" spans="1:20">
      <c r="A52" s="30"/>
      <c r="B52" s="31"/>
      <c r="C52" s="57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30"/>
    </row>
    <row r="53" spans="1:20" ht="9.6" thickBot="1">
      <c r="A53" s="55"/>
      <c r="B53" s="56"/>
      <c r="C53" s="57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9"/>
    </row>
    <row r="54" spans="1:20" s="4" customFormat="1" ht="24.75" customHeight="1" thickBot="1">
      <c r="A54" s="1"/>
      <c r="B54" s="259" t="s">
        <v>49</v>
      </c>
      <c r="C54" s="260"/>
      <c r="D54" s="260"/>
      <c r="E54" s="260"/>
      <c r="F54" s="260"/>
      <c r="G54" s="26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3"/>
    </row>
    <row r="55" spans="1:20" s="4" customFormat="1" ht="21.75" customHeight="1" thickBot="1">
      <c r="A55" s="1"/>
      <c r="B55" s="262" t="s">
        <v>50</v>
      </c>
      <c r="C55" s="263"/>
      <c r="D55" s="263"/>
      <c r="E55" s="263"/>
      <c r="F55" s="263"/>
      <c r="G55" s="26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3"/>
    </row>
    <row r="56" spans="1:20" s="6" customFormat="1" ht="18" customHeight="1">
      <c r="A56" s="5"/>
      <c r="B56" s="6" t="s">
        <v>51</v>
      </c>
      <c r="C56" s="5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38"/>
    </row>
    <row r="57" spans="1:20" s="33" customFormat="1">
      <c r="A57" s="256" t="s">
        <v>2</v>
      </c>
      <c r="B57" s="256" t="s">
        <v>3</v>
      </c>
      <c r="C57" s="256" t="s">
        <v>4</v>
      </c>
      <c r="D57" s="9" t="s">
        <v>6</v>
      </c>
      <c r="E57" s="9" t="s">
        <v>6</v>
      </c>
      <c r="F57" s="9" t="s">
        <v>6</v>
      </c>
      <c r="G57" s="9" t="s">
        <v>6</v>
      </c>
      <c r="H57" s="9" t="s">
        <v>6</v>
      </c>
      <c r="I57" s="9" t="s">
        <v>6</v>
      </c>
      <c r="J57" s="9" t="s">
        <v>6</v>
      </c>
      <c r="K57" s="9" t="s">
        <v>6</v>
      </c>
      <c r="L57" s="9" t="s">
        <v>6</v>
      </c>
      <c r="M57" s="9" t="s">
        <v>6</v>
      </c>
      <c r="N57" s="9" t="s">
        <v>6</v>
      </c>
      <c r="O57" s="9" t="s">
        <v>6</v>
      </c>
      <c r="P57" s="9" t="s">
        <v>6</v>
      </c>
      <c r="Q57" s="9" t="s">
        <v>6</v>
      </c>
      <c r="R57" s="9" t="s">
        <v>6</v>
      </c>
      <c r="S57" s="224" t="s">
        <v>7</v>
      </c>
    </row>
    <row r="58" spans="1:20" s="33" customFormat="1">
      <c r="A58" s="257"/>
      <c r="B58" s="257"/>
      <c r="C58" s="257"/>
      <c r="D58" s="61">
        <f t="shared" ref="D58:R58" si="8">D50</f>
        <v>0</v>
      </c>
      <c r="E58" s="61">
        <f t="shared" si="8"/>
        <v>1</v>
      </c>
      <c r="F58" s="61">
        <f t="shared" si="8"/>
        <v>2</v>
      </c>
      <c r="G58" s="61">
        <f t="shared" si="8"/>
        <v>3</v>
      </c>
      <c r="H58" s="61">
        <f t="shared" si="8"/>
        <v>4</v>
      </c>
      <c r="I58" s="61">
        <f t="shared" si="8"/>
        <v>5</v>
      </c>
      <c r="J58" s="61">
        <f t="shared" si="8"/>
        <v>6</v>
      </c>
      <c r="K58" s="61">
        <f t="shared" si="8"/>
        <v>7</v>
      </c>
      <c r="L58" s="61">
        <f t="shared" si="8"/>
        <v>8</v>
      </c>
      <c r="M58" s="61">
        <f t="shared" si="8"/>
        <v>9</v>
      </c>
      <c r="N58" s="61">
        <f t="shared" si="8"/>
        <v>10</v>
      </c>
      <c r="O58" s="61">
        <f t="shared" si="8"/>
        <v>11</v>
      </c>
      <c r="P58" s="61">
        <f t="shared" si="8"/>
        <v>12</v>
      </c>
      <c r="Q58" s="61">
        <f t="shared" si="8"/>
        <v>13</v>
      </c>
      <c r="R58" s="61">
        <f t="shared" si="8"/>
        <v>14</v>
      </c>
      <c r="S58" s="14"/>
      <c r="T58" s="34"/>
    </row>
    <row r="59" spans="1:20" s="48" customFormat="1">
      <c r="A59" s="16" t="s">
        <v>52</v>
      </c>
      <c r="B59" s="62" t="s">
        <v>53</v>
      </c>
      <c r="C59" s="25" t="s">
        <v>23</v>
      </c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2"/>
    </row>
    <row r="60" spans="1:20" s="48" customFormat="1">
      <c r="A60" s="43" t="s">
        <v>54</v>
      </c>
      <c r="B60" s="63" t="s">
        <v>55</v>
      </c>
      <c r="C60" s="64" t="s">
        <v>23</v>
      </c>
      <c r="D60" s="46">
        <f>D61+D62+D63</f>
        <v>0</v>
      </c>
      <c r="E60" s="46">
        <f t="shared" ref="E60:R60" si="9">E61+E62+E63</f>
        <v>0</v>
      </c>
      <c r="F60" s="46">
        <f t="shared" si="9"/>
        <v>0</v>
      </c>
      <c r="G60" s="46">
        <f t="shared" si="9"/>
        <v>0</v>
      </c>
      <c r="H60" s="46">
        <f t="shared" si="9"/>
        <v>0</v>
      </c>
      <c r="I60" s="46">
        <f t="shared" si="9"/>
        <v>0</v>
      </c>
      <c r="J60" s="46">
        <f t="shared" si="9"/>
        <v>0</v>
      </c>
      <c r="K60" s="46">
        <f t="shared" si="9"/>
        <v>0</v>
      </c>
      <c r="L60" s="46">
        <f t="shared" si="9"/>
        <v>0</v>
      </c>
      <c r="M60" s="46">
        <f t="shared" si="9"/>
        <v>0</v>
      </c>
      <c r="N60" s="46">
        <f t="shared" si="9"/>
        <v>0</v>
      </c>
      <c r="O60" s="46">
        <f t="shared" si="9"/>
        <v>0</v>
      </c>
      <c r="P60" s="46">
        <f t="shared" si="9"/>
        <v>0</v>
      </c>
      <c r="Q60" s="46">
        <f t="shared" si="9"/>
        <v>0</v>
      </c>
      <c r="R60" s="46">
        <f t="shared" si="9"/>
        <v>0</v>
      </c>
      <c r="S60" s="65"/>
    </row>
    <row r="61" spans="1:20" s="48" customFormat="1">
      <c r="A61" s="16">
        <v>1</v>
      </c>
      <c r="B61" s="66" t="s">
        <v>56</v>
      </c>
      <c r="C61" s="25" t="s">
        <v>23</v>
      </c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2"/>
    </row>
    <row r="62" spans="1:20" s="48" customFormat="1" ht="18">
      <c r="A62" s="16">
        <v>2</v>
      </c>
      <c r="B62" s="66" t="s">
        <v>57</v>
      </c>
      <c r="C62" s="25" t="s">
        <v>23</v>
      </c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2"/>
    </row>
    <row r="63" spans="1:20" s="48" customFormat="1">
      <c r="A63" s="16">
        <v>3</v>
      </c>
      <c r="B63" s="66" t="s">
        <v>58</v>
      </c>
      <c r="C63" s="25" t="s">
        <v>23</v>
      </c>
      <c r="D63" s="26">
        <f>D64+D65+D66</f>
        <v>0</v>
      </c>
      <c r="E63" s="26">
        <f t="shared" ref="E63:R63" si="10">E64+E65+E66</f>
        <v>0</v>
      </c>
      <c r="F63" s="26">
        <f t="shared" si="10"/>
        <v>0</v>
      </c>
      <c r="G63" s="26">
        <f t="shared" si="10"/>
        <v>0</v>
      </c>
      <c r="H63" s="26">
        <f t="shared" si="10"/>
        <v>0</v>
      </c>
      <c r="I63" s="26">
        <f t="shared" si="10"/>
        <v>0</v>
      </c>
      <c r="J63" s="26">
        <f t="shared" si="10"/>
        <v>0</v>
      </c>
      <c r="K63" s="26">
        <f t="shared" si="10"/>
        <v>0</v>
      </c>
      <c r="L63" s="26">
        <f t="shared" si="10"/>
        <v>0</v>
      </c>
      <c r="M63" s="26">
        <f t="shared" si="10"/>
        <v>0</v>
      </c>
      <c r="N63" s="26">
        <f t="shared" si="10"/>
        <v>0</v>
      </c>
      <c r="O63" s="26">
        <f t="shared" si="10"/>
        <v>0</v>
      </c>
      <c r="P63" s="26">
        <f t="shared" si="10"/>
        <v>0</v>
      </c>
      <c r="Q63" s="26">
        <f t="shared" si="10"/>
        <v>0</v>
      </c>
      <c r="R63" s="26">
        <f t="shared" si="10"/>
        <v>0</v>
      </c>
      <c r="S63" s="65"/>
    </row>
    <row r="64" spans="1:20" s="48" customFormat="1">
      <c r="A64" s="16" t="s">
        <v>59</v>
      </c>
      <c r="B64" s="67" t="s">
        <v>60</v>
      </c>
      <c r="C64" s="25" t="s">
        <v>23</v>
      </c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2"/>
    </row>
    <row r="65" spans="1:19" s="48" customFormat="1" ht="18">
      <c r="A65" s="16" t="s">
        <v>61</v>
      </c>
      <c r="B65" s="67" t="s">
        <v>62</v>
      </c>
      <c r="C65" s="25" t="s">
        <v>23</v>
      </c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2"/>
    </row>
    <row r="66" spans="1:19" s="48" customFormat="1">
      <c r="A66" s="16" t="s">
        <v>63</v>
      </c>
      <c r="B66" s="67" t="s">
        <v>64</v>
      </c>
      <c r="C66" s="25" t="s">
        <v>23</v>
      </c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2"/>
    </row>
    <row r="67" spans="1:19" s="48" customFormat="1">
      <c r="A67" s="16" t="s">
        <v>65</v>
      </c>
      <c r="B67" s="62" t="s">
        <v>66</v>
      </c>
      <c r="C67" s="25" t="s">
        <v>23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2"/>
    </row>
    <row r="68" spans="1:19" s="48" customFormat="1">
      <c r="A68" s="43" t="s">
        <v>67</v>
      </c>
      <c r="B68" s="68" t="s">
        <v>68</v>
      </c>
      <c r="C68" s="25" t="s">
        <v>23</v>
      </c>
      <c r="D68" s="46">
        <f>D59+D60+D67</f>
        <v>0</v>
      </c>
      <c r="E68" s="46">
        <f t="shared" ref="E68:R68" si="11">E59+E60+E67</f>
        <v>0</v>
      </c>
      <c r="F68" s="46">
        <f t="shared" si="11"/>
        <v>0</v>
      </c>
      <c r="G68" s="46">
        <f t="shared" si="11"/>
        <v>0</v>
      </c>
      <c r="H68" s="46">
        <f t="shared" si="11"/>
        <v>0</v>
      </c>
      <c r="I68" s="46">
        <f t="shared" si="11"/>
        <v>0</v>
      </c>
      <c r="J68" s="46">
        <f t="shared" si="11"/>
        <v>0</v>
      </c>
      <c r="K68" s="46">
        <f t="shared" si="11"/>
        <v>0</v>
      </c>
      <c r="L68" s="46">
        <f t="shared" si="11"/>
        <v>0</v>
      </c>
      <c r="M68" s="46">
        <f t="shared" si="11"/>
        <v>0</v>
      </c>
      <c r="N68" s="46">
        <f t="shared" si="11"/>
        <v>0</v>
      </c>
      <c r="O68" s="46">
        <f t="shared" si="11"/>
        <v>0</v>
      </c>
      <c r="P68" s="46">
        <f t="shared" si="11"/>
        <v>0</v>
      </c>
      <c r="Q68" s="46">
        <f t="shared" si="11"/>
        <v>0</v>
      </c>
      <c r="R68" s="46">
        <f t="shared" si="11"/>
        <v>0</v>
      </c>
      <c r="S68" s="65"/>
    </row>
    <row r="69" spans="1:19" s="48" customFormat="1">
      <c r="A69" s="16"/>
      <c r="B69" s="69" t="s">
        <v>69</v>
      </c>
      <c r="C69" s="25" t="s">
        <v>23</v>
      </c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1"/>
    </row>
    <row r="70" spans="1:19" s="6" customFormat="1">
      <c r="A70" s="30"/>
      <c r="B70" s="31"/>
      <c r="C70" s="3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3"/>
    </row>
    <row r="71" spans="1:19" s="74" customFormat="1">
      <c r="A71" s="30"/>
      <c r="B71" s="31"/>
      <c r="C71" s="32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73"/>
    </row>
    <row r="72" spans="1:19" s="74" customFormat="1">
      <c r="A72" s="30"/>
      <c r="B72" s="31"/>
      <c r="C72" s="32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73"/>
    </row>
    <row r="73" spans="1:19" s="74" customFormat="1">
      <c r="A73" s="30"/>
      <c r="B73" s="31"/>
      <c r="C73" s="32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73"/>
    </row>
    <row r="74" spans="1:19" s="74" customFormat="1">
      <c r="A74" s="30"/>
      <c r="B74" s="31"/>
      <c r="C74" s="32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73"/>
    </row>
    <row r="75" spans="1:19" s="74" customFormat="1">
      <c r="A75" s="30"/>
      <c r="B75" s="31"/>
      <c r="C75" s="32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73"/>
    </row>
    <row r="76" spans="1:19" s="74" customFormat="1">
      <c r="A76" s="30"/>
      <c r="B76" s="31"/>
      <c r="C76" s="32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73"/>
    </row>
    <row r="77" spans="1:19" s="74" customFormat="1">
      <c r="A77" s="30"/>
      <c r="B77" s="31"/>
      <c r="C77" s="32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73"/>
    </row>
    <row r="78" spans="1:19" s="74" customFormat="1">
      <c r="A78" s="30"/>
      <c r="B78" s="31"/>
      <c r="C78" s="32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73"/>
    </row>
    <row r="79" spans="1:19" s="74" customFormat="1">
      <c r="A79" s="30"/>
      <c r="B79" s="31"/>
      <c r="C79" s="32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73"/>
    </row>
    <row r="80" spans="1:19" s="74" customFormat="1">
      <c r="A80" s="30"/>
      <c r="B80" s="31"/>
      <c r="C80" s="32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73"/>
    </row>
    <row r="81" spans="1:19" s="74" customFormat="1">
      <c r="A81" s="30"/>
      <c r="B81" s="31"/>
      <c r="C81" s="32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73"/>
    </row>
    <row r="82" spans="1:19" s="74" customFormat="1">
      <c r="A82" s="30"/>
      <c r="B82" s="31"/>
      <c r="C82" s="32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73"/>
    </row>
    <row r="83" spans="1:19" s="74" customFormat="1">
      <c r="A83" s="30"/>
      <c r="B83" s="31"/>
      <c r="C83" s="32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73"/>
    </row>
    <row r="84" spans="1:19" s="74" customFormat="1">
      <c r="A84" s="30"/>
      <c r="B84" s="31"/>
      <c r="C84" s="32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73"/>
    </row>
    <row r="85" spans="1:19" s="74" customFormat="1">
      <c r="A85" s="30"/>
      <c r="B85" s="31"/>
      <c r="C85" s="32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73"/>
    </row>
    <row r="86" spans="1:19" s="74" customFormat="1">
      <c r="A86" s="30"/>
      <c r="B86" s="31"/>
      <c r="C86" s="32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73"/>
    </row>
    <row r="87" spans="1:19" s="74" customFormat="1">
      <c r="A87" s="30"/>
      <c r="B87" s="31"/>
      <c r="C87" s="32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73"/>
    </row>
    <row r="88" spans="1:19" s="74" customFormat="1">
      <c r="A88" s="30"/>
      <c r="B88" s="31"/>
      <c r="C88" s="32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73"/>
    </row>
    <row r="89" spans="1:19" s="74" customFormat="1">
      <c r="A89" s="30"/>
      <c r="B89" s="31"/>
      <c r="C89" s="32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73"/>
    </row>
    <row r="90" spans="1:19" s="74" customFormat="1">
      <c r="A90" s="30"/>
      <c r="B90" s="31"/>
      <c r="C90" s="32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73"/>
    </row>
    <row r="91" spans="1:19" s="74" customFormat="1">
      <c r="A91" s="30"/>
      <c r="B91" s="31"/>
      <c r="C91" s="32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73"/>
    </row>
    <row r="92" spans="1:19" s="74" customFormat="1">
      <c r="A92" s="30"/>
      <c r="B92" s="31"/>
      <c r="C92" s="32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73"/>
    </row>
    <row r="93" spans="1:19" s="74" customFormat="1">
      <c r="A93" s="30"/>
      <c r="B93" s="31"/>
      <c r="C93" s="32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73"/>
    </row>
    <row r="94" spans="1:19" s="74" customFormat="1">
      <c r="A94" s="30"/>
      <c r="B94" s="31"/>
      <c r="C94" s="32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73"/>
    </row>
    <row r="95" spans="1:19" s="74" customFormat="1">
      <c r="A95" s="30"/>
      <c r="B95" s="31"/>
      <c r="C95" s="32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73"/>
    </row>
    <row r="96" spans="1:19" s="74" customFormat="1">
      <c r="A96" s="30"/>
      <c r="B96" s="31"/>
      <c r="C96" s="32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73"/>
    </row>
    <row r="97" spans="1:19" s="74" customFormat="1">
      <c r="A97" s="30"/>
      <c r="B97" s="31"/>
      <c r="C97" s="32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73"/>
    </row>
    <row r="98" spans="1:19" s="74" customFormat="1">
      <c r="A98" s="30"/>
      <c r="B98" s="31"/>
      <c r="C98" s="32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73"/>
    </row>
    <row r="99" spans="1:19" s="74" customFormat="1">
      <c r="A99" s="30"/>
      <c r="B99" s="31"/>
      <c r="C99" s="32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73"/>
    </row>
    <row r="100" spans="1:19" s="74" customFormat="1">
      <c r="A100" s="30"/>
      <c r="B100" s="31"/>
      <c r="C100" s="32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73"/>
    </row>
    <row r="101" spans="1:19" s="74" customFormat="1">
      <c r="A101" s="30"/>
      <c r="B101" s="31"/>
      <c r="C101" s="32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73"/>
    </row>
    <row r="102" spans="1:19" s="74" customFormat="1">
      <c r="A102" s="30"/>
      <c r="B102" s="31"/>
      <c r="C102" s="32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73"/>
    </row>
    <row r="103" spans="1:19" s="74" customFormat="1">
      <c r="A103" s="30"/>
      <c r="B103" s="31"/>
      <c r="C103" s="32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73"/>
    </row>
    <row r="104" spans="1:19" s="74" customFormat="1">
      <c r="A104" s="30"/>
      <c r="B104" s="31"/>
      <c r="C104" s="32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73"/>
    </row>
    <row r="105" spans="1:19" s="74" customFormat="1">
      <c r="A105" s="30"/>
      <c r="B105" s="31"/>
      <c r="C105" s="32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73"/>
    </row>
    <row r="106" spans="1:19" s="74" customFormat="1">
      <c r="A106" s="30"/>
      <c r="B106" s="31"/>
      <c r="C106" s="32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73"/>
    </row>
    <row r="107" spans="1:19" s="74" customFormat="1">
      <c r="A107" s="30"/>
      <c r="B107" s="31"/>
      <c r="C107" s="32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73"/>
    </row>
    <row r="108" spans="1:19" s="74" customFormat="1">
      <c r="A108" s="30"/>
      <c r="B108" s="31"/>
      <c r="C108" s="32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73"/>
    </row>
    <row r="109" spans="1:19" s="74" customFormat="1">
      <c r="A109" s="30"/>
      <c r="B109" s="31"/>
      <c r="C109" s="32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73"/>
    </row>
    <row r="110" spans="1:19" s="74" customFormat="1">
      <c r="A110" s="30"/>
      <c r="B110" s="31"/>
      <c r="C110" s="32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73"/>
    </row>
    <row r="111" spans="1:19" s="74" customFormat="1">
      <c r="A111" s="30"/>
      <c r="B111" s="31"/>
      <c r="C111" s="32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73"/>
    </row>
    <row r="112" spans="1:19" s="74" customFormat="1">
      <c r="A112" s="30"/>
      <c r="B112" s="31"/>
      <c r="C112" s="32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73"/>
    </row>
    <row r="113" spans="1:19" s="74" customFormat="1">
      <c r="A113" s="30"/>
      <c r="B113" s="31"/>
      <c r="C113" s="32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73"/>
    </row>
    <row r="114" spans="1:19" s="74" customFormat="1">
      <c r="A114" s="30"/>
      <c r="B114" s="31"/>
      <c r="C114" s="32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73"/>
    </row>
    <row r="115" spans="1:19" s="74" customFormat="1">
      <c r="A115" s="30"/>
      <c r="B115" s="31"/>
      <c r="C115" s="32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73"/>
    </row>
    <row r="116" spans="1:19" s="74" customFormat="1">
      <c r="A116" s="30"/>
      <c r="B116" s="31"/>
      <c r="C116" s="32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73"/>
    </row>
    <row r="117" spans="1:19" s="74" customFormat="1">
      <c r="A117" s="30"/>
      <c r="B117" s="31"/>
      <c r="C117" s="32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73"/>
    </row>
    <row r="118" spans="1:19" s="74" customFormat="1">
      <c r="A118" s="30"/>
      <c r="B118" s="31"/>
      <c r="C118" s="32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73"/>
    </row>
    <row r="119" spans="1:19" s="74" customFormat="1">
      <c r="A119" s="30"/>
      <c r="B119" s="31"/>
      <c r="C119" s="32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73"/>
    </row>
    <row r="120" spans="1:19" s="74" customFormat="1">
      <c r="A120" s="30"/>
      <c r="B120" s="31"/>
      <c r="C120" s="32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73"/>
    </row>
    <row r="121" spans="1:19" s="74" customFormat="1">
      <c r="A121" s="30"/>
      <c r="B121" s="31"/>
      <c r="C121" s="32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73"/>
    </row>
    <row r="122" spans="1:19" s="74" customFormat="1">
      <c r="A122" s="30"/>
      <c r="B122" s="31"/>
      <c r="C122" s="32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73"/>
    </row>
    <row r="123" spans="1:19" s="74" customFormat="1">
      <c r="A123" s="30"/>
      <c r="B123" s="31"/>
      <c r="C123" s="32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73"/>
    </row>
    <row r="124" spans="1:19" s="74" customFormat="1">
      <c r="A124" s="30"/>
      <c r="B124" s="31"/>
      <c r="C124" s="32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73"/>
    </row>
    <row r="125" spans="1:19" s="74" customFormat="1">
      <c r="A125" s="30"/>
      <c r="B125" s="31"/>
      <c r="C125" s="32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73"/>
    </row>
    <row r="126" spans="1:19" s="74" customFormat="1">
      <c r="A126" s="30"/>
      <c r="B126" s="31"/>
      <c r="C126" s="32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73"/>
    </row>
    <row r="127" spans="1:19" s="74" customFormat="1">
      <c r="A127" s="30"/>
      <c r="B127" s="31"/>
      <c r="C127" s="32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73"/>
    </row>
    <row r="128" spans="1:19" s="74" customFormat="1">
      <c r="A128" s="30"/>
      <c r="B128" s="31"/>
      <c r="C128" s="32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73"/>
    </row>
    <row r="129" spans="1:19" s="74" customFormat="1">
      <c r="A129" s="30"/>
      <c r="B129" s="31"/>
      <c r="C129" s="32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73"/>
    </row>
    <row r="130" spans="1:19" s="74" customFormat="1">
      <c r="A130" s="30"/>
      <c r="B130" s="31"/>
      <c r="C130" s="32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73"/>
    </row>
    <row r="131" spans="1:19" s="74" customFormat="1">
      <c r="A131" s="30"/>
      <c r="B131" s="31"/>
      <c r="C131" s="32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73"/>
    </row>
    <row r="132" spans="1:19" s="74" customFormat="1">
      <c r="A132" s="30"/>
      <c r="B132" s="31"/>
      <c r="C132" s="32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73"/>
    </row>
    <row r="133" spans="1:19" s="74" customFormat="1">
      <c r="A133" s="30"/>
      <c r="B133" s="31"/>
      <c r="C133" s="32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73"/>
    </row>
    <row r="134" spans="1:19" s="74" customFormat="1">
      <c r="A134" s="30"/>
      <c r="B134" s="31"/>
      <c r="C134" s="32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73"/>
    </row>
    <row r="135" spans="1:19" s="74" customFormat="1">
      <c r="A135" s="30"/>
      <c r="B135" s="31"/>
      <c r="C135" s="32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73"/>
    </row>
    <row r="136" spans="1:19" s="74" customFormat="1">
      <c r="A136" s="30"/>
      <c r="B136" s="31"/>
      <c r="C136" s="32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73"/>
    </row>
    <row r="137" spans="1:19" s="74" customFormat="1">
      <c r="A137" s="30"/>
      <c r="B137" s="31"/>
      <c r="C137" s="32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73"/>
    </row>
    <row r="138" spans="1:19" s="74" customFormat="1">
      <c r="A138" s="30"/>
      <c r="B138" s="31"/>
      <c r="C138" s="32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73"/>
    </row>
    <row r="139" spans="1:19" s="74" customFormat="1">
      <c r="A139" s="30"/>
      <c r="B139" s="31"/>
      <c r="C139" s="32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73"/>
    </row>
    <row r="140" spans="1:19" s="74" customFormat="1">
      <c r="A140" s="30"/>
      <c r="B140" s="31"/>
      <c r="C140" s="32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73"/>
    </row>
    <row r="141" spans="1:19" s="74" customFormat="1">
      <c r="A141" s="30"/>
      <c r="B141" s="31"/>
      <c r="C141" s="32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73"/>
    </row>
    <row r="142" spans="1:19" s="74" customFormat="1">
      <c r="A142" s="30"/>
      <c r="B142" s="31"/>
      <c r="C142" s="32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73"/>
    </row>
    <row r="143" spans="1:19" s="74" customFormat="1">
      <c r="A143" s="30"/>
      <c r="B143" s="31"/>
      <c r="C143" s="32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73"/>
    </row>
    <row r="144" spans="1:19" s="74" customFormat="1">
      <c r="A144" s="30"/>
      <c r="B144" s="31"/>
      <c r="C144" s="32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73"/>
    </row>
    <row r="145" spans="1:19" s="74" customFormat="1">
      <c r="A145" s="30"/>
      <c r="B145" s="31"/>
      <c r="C145" s="32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73"/>
    </row>
    <row r="146" spans="1:19" s="74" customFormat="1">
      <c r="A146" s="30"/>
      <c r="B146" s="31"/>
      <c r="C146" s="32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73"/>
    </row>
    <row r="147" spans="1:19" s="74" customFormat="1">
      <c r="A147" s="30"/>
      <c r="B147" s="31"/>
      <c r="C147" s="32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73"/>
    </row>
    <row r="148" spans="1:19" s="74" customFormat="1">
      <c r="A148" s="30"/>
      <c r="B148" s="31"/>
      <c r="C148" s="32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73"/>
    </row>
    <row r="149" spans="1:19" s="74" customFormat="1">
      <c r="A149" s="30"/>
      <c r="B149" s="31"/>
      <c r="C149" s="32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73"/>
    </row>
    <row r="150" spans="1:19" s="74" customFormat="1">
      <c r="A150" s="30"/>
      <c r="B150" s="31"/>
      <c r="C150" s="32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73"/>
    </row>
    <row r="151" spans="1:19" s="74" customFormat="1">
      <c r="A151" s="30"/>
      <c r="B151" s="31"/>
      <c r="C151" s="32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73"/>
    </row>
    <row r="152" spans="1:19" s="74" customFormat="1">
      <c r="A152" s="30"/>
      <c r="B152" s="31"/>
      <c r="C152" s="32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73"/>
    </row>
    <row r="153" spans="1:19" s="74" customFormat="1">
      <c r="A153" s="30"/>
      <c r="B153" s="31"/>
      <c r="C153" s="32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73"/>
    </row>
    <row r="154" spans="1:19" s="74" customFormat="1">
      <c r="A154" s="30"/>
      <c r="B154" s="31"/>
      <c r="C154" s="32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73"/>
    </row>
    <row r="155" spans="1:19" s="74" customFormat="1">
      <c r="A155" s="30"/>
      <c r="B155" s="31"/>
      <c r="C155" s="32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73"/>
    </row>
    <row r="156" spans="1:19" s="74" customFormat="1">
      <c r="A156" s="30"/>
      <c r="B156" s="31"/>
      <c r="C156" s="32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73"/>
    </row>
    <row r="157" spans="1:19" s="74" customFormat="1">
      <c r="A157" s="30"/>
      <c r="B157" s="31"/>
      <c r="C157" s="32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73"/>
    </row>
    <row r="158" spans="1:19" s="74" customFormat="1">
      <c r="A158" s="30"/>
      <c r="B158" s="31"/>
      <c r="C158" s="32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73"/>
    </row>
    <row r="159" spans="1:19" s="74" customFormat="1">
      <c r="A159" s="30"/>
      <c r="B159" s="31"/>
      <c r="C159" s="32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73"/>
    </row>
    <row r="160" spans="1:19" s="74" customFormat="1">
      <c r="A160" s="30"/>
      <c r="B160" s="31"/>
      <c r="C160" s="32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73"/>
    </row>
    <row r="161" spans="1:19" s="74" customFormat="1">
      <c r="A161" s="30"/>
      <c r="B161" s="31"/>
      <c r="C161" s="32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73"/>
    </row>
    <row r="162" spans="1:19" s="74" customFormat="1">
      <c r="A162" s="30"/>
      <c r="B162" s="31"/>
      <c r="C162" s="32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73"/>
    </row>
    <row r="163" spans="1:19" s="74" customFormat="1">
      <c r="A163" s="30"/>
      <c r="B163" s="31"/>
      <c r="C163" s="32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73"/>
    </row>
    <row r="164" spans="1:19" s="74" customFormat="1">
      <c r="A164" s="30"/>
      <c r="B164" s="31"/>
      <c r="C164" s="32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73"/>
    </row>
    <row r="165" spans="1:19" s="74" customFormat="1">
      <c r="A165" s="30"/>
      <c r="B165" s="31"/>
      <c r="C165" s="32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73"/>
    </row>
    <row r="166" spans="1:19" s="74" customFormat="1">
      <c r="A166" s="30"/>
      <c r="B166" s="31"/>
      <c r="C166" s="32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73"/>
    </row>
    <row r="167" spans="1:19" s="74" customFormat="1">
      <c r="A167" s="30"/>
      <c r="B167" s="31"/>
      <c r="C167" s="32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73"/>
    </row>
    <row r="168" spans="1:19" s="74" customFormat="1">
      <c r="A168" s="30"/>
      <c r="B168" s="31"/>
      <c r="C168" s="32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73"/>
    </row>
    <row r="169" spans="1:19" s="74" customFormat="1">
      <c r="A169" s="30"/>
      <c r="B169" s="31"/>
      <c r="C169" s="32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73"/>
    </row>
    <row r="170" spans="1:19" s="74" customFormat="1">
      <c r="A170" s="30"/>
      <c r="B170" s="31"/>
      <c r="C170" s="32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73"/>
    </row>
    <row r="171" spans="1:19" s="74" customFormat="1">
      <c r="A171" s="30"/>
      <c r="B171" s="31"/>
      <c r="C171" s="32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73"/>
    </row>
    <row r="172" spans="1:19" s="74" customFormat="1">
      <c r="A172" s="30"/>
      <c r="B172" s="31"/>
      <c r="C172" s="32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73"/>
    </row>
    <row r="173" spans="1:19" s="74" customFormat="1">
      <c r="A173" s="30"/>
      <c r="B173" s="31"/>
      <c r="C173" s="32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73"/>
    </row>
    <row r="174" spans="1:19" s="74" customFormat="1">
      <c r="A174" s="30"/>
      <c r="B174" s="31"/>
      <c r="C174" s="32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73"/>
    </row>
    <row r="175" spans="1:19" s="74" customFormat="1">
      <c r="A175" s="30"/>
      <c r="B175" s="31"/>
      <c r="C175" s="32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73"/>
    </row>
    <row r="176" spans="1:19" s="74" customFormat="1">
      <c r="A176" s="30"/>
      <c r="B176" s="31"/>
      <c r="C176" s="32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73"/>
    </row>
    <row r="177" spans="1:19" s="74" customFormat="1">
      <c r="A177" s="30"/>
      <c r="B177" s="31"/>
      <c r="C177" s="32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73"/>
    </row>
    <row r="178" spans="1:19" s="74" customFormat="1">
      <c r="A178" s="30"/>
      <c r="B178" s="31"/>
      <c r="C178" s="32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73"/>
    </row>
    <row r="179" spans="1:19" s="74" customFormat="1">
      <c r="A179" s="30"/>
      <c r="B179" s="31"/>
      <c r="C179" s="32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73"/>
    </row>
    <row r="180" spans="1:19" s="74" customFormat="1">
      <c r="A180" s="30"/>
      <c r="B180" s="31"/>
      <c r="C180" s="32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73"/>
    </row>
    <row r="181" spans="1:19" s="74" customFormat="1">
      <c r="A181" s="30"/>
      <c r="B181" s="31"/>
      <c r="C181" s="32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73"/>
    </row>
    <row r="182" spans="1:19" s="74" customFormat="1">
      <c r="A182" s="30"/>
      <c r="B182" s="31"/>
      <c r="C182" s="32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73"/>
    </row>
    <row r="183" spans="1:19" s="74" customFormat="1">
      <c r="A183" s="30"/>
      <c r="B183" s="31"/>
      <c r="C183" s="32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73"/>
    </row>
    <row r="184" spans="1:19" s="74" customFormat="1">
      <c r="A184" s="30"/>
      <c r="B184" s="31"/>
      <c r="C184" s="32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73"/>
    </row>
    <row r="185" spans="1:19" s="74" customFormat="1">
      <c r="A185" s="30"/>
      <c r="B185" s="31"/>
      <c r="C185" s="32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73"/>
    </row>
    <row r="186" spans="1:19" s="74" customFormat="1">
      <c r="A186" s="30"/>
      <c r="B186" s="31"/>
      <c r="C186" s="32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73"/>
    </row>
    <row r="187" spans="1:19" s="74" customFormat="1">
      <c r="A187" s="30"/>
      <c r="B187" s="31"/>
      <c r="C187" s="32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73"/>
    </row>
    <row r="188" spans="1:19" s="74" customFormat="1">
      <c r="A188" s="30"/>
      <c r="B188" s="31"/>
      <c r="C188" s="32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73"/>
    </row>
    <row r="189" spans="1:19" s="74" customFormat="1">
      <c r="A189" s="30"/>
      <c r="B189" s="31"/>
      <c r="C189" s="32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73"/>
    </row>
    <row r="190" spans="1:19" s="74" customFormat="1">
      <c r="A190" s="30"/>
      <c r="B190" s="31"/>
      <c r="C190" s="32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73"/>
    </row>
    <row r="191" spans="1:19" s="74" customFormat="1">
      <c r="A191" s="30"/>
      <c r="B191" s="31"/>
      <c r="C191" s="32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73"/>
    </row>
    <row r="192" spans="1:19" s="74" customFormat="1">
      <c r="A192" s="30"/>
      <c r="B192" s="31"/>
      <c r="C192" s="32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73"/>
    </row>
    <row r="193" spans="1:19" s="74" customFormat="1">
      <c r="A193" s="30"/>
      <c r="B193" s="31"/>
      <c r="C193" s="32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73"/>
    </row>
    <row r="194" spans="1:19" s="74" customFormat="1">
      <c r="A194" s="30"/>
      <c r="B194" s="31"/>
      <c r="C194" s="32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73"/>
    </row>
    <row r="195" spans="1:19" s="74" customFormat="1">
      <c r="A195" s="30"/>
      <c r="B195" s="31"/>
      <c r="C195" s="32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73"/>
    </row>
    <row r="196" spans="1:19" s="74" customFormat="1">
      <c r="A196" s="30"/>
      <c r="B196" s="31"/>
      <c r="C196" s="32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73"/>
    </row>
    <row r="197" spans="1:19" s="74" customFormat="1">
      <c r="A197" s="30"/>
      <c r="B197" s="31"/>
      <c r="C197" s="32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73"/>
    </row>
    <row r="198" spans="1:19" s="74" customFormat="1">
      <c r="A198" s="30"/>
      <c r="B198" s="31"/>
      <c r="C198" s="32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73"/>
    </row>
    <row r="199" spans="1:19" s="74" customFormat="1">
      <c r="A199" s="30"/>
      <c r="B199" s="31"/>
      <c r="C199" s="32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73"/>
    </row>
    <row r="200" spans="1:19" s="74" customFormat="1">
      <c r="A200" s="30"/>
      <c r="B200" s="31"/>
      <c r="C200" s="32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73"/>
    </row>
    <row r="201" spans="1:19" s="74" customFormat="1">
      <c r="A201" s="30"/>
      <c r="B201" s="31"/>
      <c r="C201" s="32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73"/>
    </row>
    <row r="202" spans="1:19" s="74" customFormat="1">
      <c r="A202" s="30"/>
      <c r="B202" s="31"/>
      <c r="C202" s="32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73"/>
    </row>
    <row r="203" spans="1:19" s="74" customFormat="1">
      <c r="A203" s="30"/>
      <c r="B203" s="31"/>
      <c r="C203" s="32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73"/>
    </row>
    <row r="204" spans="1:19" s="74" customFormat="1">
      <c r="A204" s="30"/>
      <c r="B204" s="31"/>
      <c r="C204" s="32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73"/>
    </row>
    <row r="205" spans="1:19" s="74" customFormat="1">
      <c r="A205" s="30"/>
      <c r="B205" s="31"/>
      <c r="C205" s="32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73"/>
    </row>
    <row r="206" spans="1:19" s="74" customFormat="1">
      <c r="A206" s="30"/>
      <c r="B206" s="31"/>
      <c r="C206" s="32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73"/>
    </row>
    <row r="207" spans="1:19" s="74" customFormat="1">
      <c r="A207" s="30"/>
      <c r="B207" s="31"/>
      <c r="C207" s="32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73"/>
    </row>
    <row r="208" spans="1:19" s="74" customFormat="1">
      <c r="A208" s="30"/>
      <c r="B208" s="31"/>
      <c r="C208" s="32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73"/>
    </row>
    <row r="209" spans="1:19" s="74" customFormat="1">
      <c r="A209" s="30"/>
      <c r="B209" s="31"/>
      <c r="C209" s="32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73"/>
    </row>
    <row r="210" spans="1:19" s="74" customFormat="1">
      <c r="A210" s="30"/>
      <c r="B210" s="31"/>
      <c r="C210" s="32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73"/>
    </row>
    <row r="211" spans="1:19" s="74" customFormat="1">
      <c r="A211" s="30"/>
      <c r="B211" s="31"/>
      <c r="C211" s="32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73"/>
    </row>
    <row r="212" spans="1:19" s="74" customFormat="1">
      <c r="A212" s="30"/>
      <c r="B212" s="31"/>
      <c r="C212" s="32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73"/>
    </row>
    <row r="213" spans="1:19" s="74" customFormat="1">
      <c r="A213" s="30"/>
      <c r="B213" s="31"/>
      <c r="C213" s="32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73"/>
    </row>
    <row r="214" spans="1:19" s="74" customFormat="1">
      <c r="A214" s="30"/>
      <c r="B214" s="31"/>
      <c r="C214" s="32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73"/>
    </row>
    <row r="215" spans="1:19" s="74" customFormat="1">
      <c r="A215" s="30"/>
      <c r="B215" s="31"/>
      <c r="C215" s="32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73"/>
    </row>
    <row r="216" spans="1:19" s="74" customFormat="1">
      <c r="A216" s="30"/>
      <c r="B216" s="31"/>
      <c r="C216" s="32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73"/>
    </row>
    <row r="217" spans="1:19" s="74" customFormat="1">
      <c r="A217" s="30"/>
      <c r="B217" s="31"/>
      <c r="C217" s="32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73"/>
    </row>
    <row r="218" spans="1:19" s="74" customFormat="1">
      <c r="A218" s="30"/>
      <c r="B218" s="31"/>
      <c r="C218" s="32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73"/>
    </row>
    <row r="219" spans="1:19" s="74" customFormat="1">
      <c r="A219" s="30"/>
      <c r="B219" s="31"/>
      <c r="C219" s="32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73"/>
    </row>
    <row r="220" spans="1:19" s="74" customFormat="1">
      <c r="A220" s="30"/>
      <c r="B220" s="31"/>
      <c r="C220" s="32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73"/>
    </row>
    <row r="221" spans="1:19" s="74" customFormat="1">
      <c r="A221" s="30"/>
      <c r="B221" s="31"/>
      <c r="C221" s="32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73"/>
    </row>
    <row r="222" spans="1:19" s="74" customFormat="1">
      <c r="A222" s="30"/>
      <c r="B222" s="31"/>
      <c r="C222" s="32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73"/>
    </row>
    <row r="223" spans="1:19" s="74" customFormat="1">
      <c r="A223" s="30"/>
      <c r="B223" s="31"/>
      <c r="C223" s="32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73"/>
    </row>
    <row r="224" spans="1:19" s="74" customFormat="1">
      <c r="A224" s="30"/>
      <c r="B224" s="31"/>
      <c r="C224" s="32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73"/>
    </row>
    <row r="225" spans="1:19" s="74" customFormat="1">
      <c r="A225" s="30"/>
      <c r="B225" s="31"/>
      <c r="C225" s="32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73"/>
    </row>
    <row r="226" spans="1:19" s="74" customFormat="1">
      <c r="A226" s="30"/>
      <c r="B226" s="31"/>
      <c r="C226" s="32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73"/>
    </row>
    <row r="227" spans="1:19" s="74" customFormat="1">
      <c r="A227" s="30"/>
      <c r="B227" s="31"/>
      <c r="C227" s="32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73"/>
    </row>
    <row r="228" spans="1:19" s="74" customFormat="1">
      <c r="A228" s="30"/>
      <c r="B228" s="31"/>
      <c r="C228" s="32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73"/>
    </row>
    <row r="229" spans="1:19" s="74" customFormat="1">
      <c r="A229" s="30"/>
      <c r="B229" s="31"/>
      <c r="C229" s="32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73"/>
    </row>
    <row r="230" spans="1:19" s="74" customFormat="1">
      <c r="A230" s="30"/>
      <c r="B230" s="31"/>
      <c r="C230" s="32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73"/>
    </row>
    <row r="231" spans="1:19" s="74" customFormat="1">
      <c r="A231" s="30"/>
      <c r="B231" s="31"/>
      <c r="C231" s="32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73"/>
    </row>
    <row r="232" spans="1:19" s="74" customFormat="1">
      <c r="A232" s="30"/>
      <c r="B232" s="31"/>
      <c r="C232" s="32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73"/>
    </row>
    <row r="233" spans="1:19" s="74" customFormat="1">
      <c r="A233" s="30"/>
      <c r="B233" s="31"/>
      <c r="C233" s="32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73"/>
    </row>
    <row r="234" spans="1:19" s="74" customFormat="1">
      <c r="A234" s="30"/>
      <c r="B234" s="31"/>
      <c r="C234" s="32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73"/>
    </row>
    <row r="235" spans="1:19" s="74" customFormat="1">
      <c r="A235" s="30"/>
      <c r="B235" s="31"/>
      <c r="C235" s="32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73"/>
    </row>
    <row r="236" spans="1:19" s="74" customFormat="1">
      <c r="A236" s="30"/>
      <c r="B236" s="31"/>
      <c r="C236" s="32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73"/>
    </row>
    <row r="237" spans="1:19" s="74" customFormat="1">
      <c r="A237" s="30"/>
      <c r="B237" s="31"/>
      <c r="C237" s="32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73"/>
    </row>
    <row r="238" spans="1:19" s="74" customFormat="1">
      <c r="A238" s="30"/>
      <c r="B238" s="31"/>
      <c r="C238" s="32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73"/>
    </row>
    <row r="239" spans="1:19" s="74" customFormat="1">
      <c r="A239" s="30"/>
      <c r="B239" s="31"/>
      <c r="C239" s="32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73"/>
    </row>
    <row r="240" spans="1:19" s="74" customFormat="1">
      <c r="A240" s="30"/>
      <c r="B240" s="31"/>
      <c r="C240" s="32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73"/>
    </row>
    <row r="241" spans="1:19" s="74" customFormat="1">
      <c r="A241" s="30"/>
      <c r="B241" s="31"/>
      <c r="C241" s="32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73"/>
    </row>
    <row r="242" spans="1:19" s="74" customFormat="1">
      <c r="A242" s="30"/>
      <c r="B242" s="31"/>
      <c r="C242" s="32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73"/>
    </row>
    <row r="243" spans="1:19" s="74" customFormat="1">
      <c r="A243" s="30"/>
      <c r="B243" s="31"/>
      <c r="C243" s="32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73"/>
    </row>
    <row r="244" spans="1:19" s="74" customFormat="1">
      <c r="A244" s="30"/>
      <c r="B244" s="31"/>
      <c r="C244" s="32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73"/>
    </row>
    <row r="245" spans="1:19" s="74" customFormat="1">
      <c r="A245" s="30"/>
      <c r="B245" s="31"/>
      <c r="C245" s="32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73"/>
    </row>
    <row r="246" spans="1:19" s="74" customFormat="1">
      <c r="A246" s="30"/>
      <c r="B246" s="31"/>
      <c r="C246" s="32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73"/>
    </row>
    <row r="247" spans="1:19" s="74" customFormat="1">
      <c r="A247" s="30"/>
      <c r="B247" s="31"/>
      <c r="C247" s="32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73"/>
    </row>
    <row r="248" spans="1:19" s="74" customFormat="1">
      <c r="A248" s="30"/>
      <c r="B248" s="31"/>
      <c r="C248" s="32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73"/>
    </row>
    <row r="249" spans="1:19" s="74" customFormat="1">
      <c r="A249" s="30"/>
      <c r="B249" s="31"/>
      <c r="C249" s="32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73"/>
    </row>
    <row r="250" spans="1:19" s="74" customFormat="1">
      <c r="A250" s="30"/>
      <c r="B250" s="31"/>
      <c r="C250" s="32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73"/>
    </row>
    <row r="251" spans="1:19" s="74" customFormat="1">
      <c r="A251" s="30"/>
      <c r="B251" s="31"/>
      <c r="C251" s="32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73"/>
    </row>
    <row r="252" spans="1:19" s="74" customFormat="1">
      <c r="A252" s="30"/>
      <c r="B252" s="31"/>
      <c r="C252" s="32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73"/>
    </row>
    <row r="253" spans="1:19" s="74" customFormat="1">
      <c r="A253" s="30"/>
      <c r="B253" s="31"/>
      <c r="C253" s="32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73"/>
    </row>
    <row r="254" spans="1:19" s="74" customFormat="1">
      <c r="A254" s="30"/>
      <c r="B254" s="31"/>
      <c r="C254" s="32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73"/>
    </row>
    <row r="255" spans="1:19" s="74" customFormat="1">
      <c r="A255" s="30"/>
      <c r="B255" s="31"/>
      <c r="C255" s="32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73"/>
    </row>
    <row r="256" spans="1:19" s="74" customFormat="1">
      <c r="A256" s="30"/>
      <c r="B256" s="31"/>
      <c r="C256" s="32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73"/>
    </row>
    <row r="257" spans="1:19" s="74" customFormat="1">
      <c r="A257" s="30"/>
      <c r="B257" s="31"/>
      <c r="C257" s="32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73"/>
    </row>
    <row r="258" spans="1:19" s="74" customFormat="1">
      <c r="A258" s="30"/>
      <c r="B258" s="31"/>
      <c r="C258" s="32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73"/>
    </row>
    <row r="259" spans="1:19" s="74" customFormat="1">
      <c r="A259" s="30"/>
      <c r="B259" s="31"/>
      <c r="C259" s="32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73"/>
    </row>
    <row r="260" spans="1:19" s="74" customFormat="1">
      <c r="A260" s="30"/>
      <c r="B260" s="31"/>
      <c r="C260" s="32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73"/>
    </row>
    <row r="261" spans="1:19" s="74" customFormat="1">
      <c r="A261" s="30"/>
      <c r="B261" s="31"/>
      <c r="C261" s="32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73"/>
    </row>
    <row r="262" spans="1:19" s="74" customFormat="1">
      <c r="A262" s="30"/>
      <c r="B262" s="31"/>
      <c r="C262" s="32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73"/>
    </row>
    <row r="263" spans="1:19" s="74" customFormat="1">
      <c r="A263" s="30"/>
      <c r="B263" s="31"/>
      <c r="C263" s="32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73"/>
    </row>
    <row r="264" spans="1:19" s="74" customFormat="1">
      <c r="A264" s="30"/>
      <c r="B264" s="31"/>
      <c r="C264" s="32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73"/>
    </row>
    <row r="265" spans="1:19" s="74" customFormat="1">
      <c r="A265" s="30"/>
      <c r="B265" s="31"/>
      <c r="C265" s="32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73"/>
    </row>
    <row r="266" spans="1:19" s="74" customFormat="1">
      <c r="A266" s="30"/>
      <c r="B266" s="31"/>
      <c r="C266" s="32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73"/>
    </row>
    <row r="267" spans="1:19" s="74" customFormat="1">
      <c r="A267" s="30"/>
      <c r="B267" s="31"/>
      <c r="C267" s="32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73"/>
    </row>
    <row r="268" spans="1:19" s="74" customFormat="1">
      <c r="A268" s="30"/>
      <c r="B268" s="31"/>
      <c r="C268" s="32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73"/>
    </row>
    <row r="269" spans="1:19" s="74" customFormat="1">
      <c r="A269" s="30"/>
      <c r="B269" s="31"/>
      <c r="C269" s="32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73"/>
    </row>
    <row r="270" spans="1:19" s="74" customFormat="1">
      <c r="A270" s="30"/>
      <c r="B270" s="31"/>
      <c r="C270" s="32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73"/>
    </row>
    <row r="271" spans="1:19" s="74" customFormat="1">
      <c r="A271" s="30"/>
      <c r="B271" s="31"/>
      <c r="C271" s="32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73"/>
    </row>
    <row r="272" spans="1:19" s="74" customFormat="1">
      <c r="A272" s="30"/>
      <c r="B272" s="31"/>
      <c r="C272" s="32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73"/>
    </row>
    <row r="273" spans="1:19" s="74" customFormat="1">
      <c r="A273" s="30"/>
      <c r="B273" s="31"/>
      <c r="C273" s="32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73"/>
    </row>
    <row r="274" spans="1:19" s="74" customFormat="1">
      <c r="A274" s="30"/>
      <c r="B274" s="31"/>
      <c r="C274" s="32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73"/>
    </row>
    <row r="275" spans="1:19" s="74" customFormat="1">
      <c r="A275" s="30"/>
      <c r="B275" s="31"/>
      <c r="C275" s="32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73"/>
    </row>
    <row r="276" spans="1:19" s="74" customFormat="1">
      <c r="A276" s="30"/>
      <c r="B276" s="31"/>
      <c r="C276" s="32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73"/>
    </row>
    <row r="277" spans="1:19" s="74" customFormat="1">
      <c r="A277" s="30"/>
      <c r="B277" s="31"/>
      <c r="C277" s="32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73"/>
    </row>
    <row r="278" spans="1:19" s="74" customFormat="1">
      <c r="A278" s="30"/>
      <c r="B278" s="31"/>
      <c r="C278" s="32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73"/>
    </row>
    <row r="279" spans="1:19" s="74" customFormat="1">
      <c r="A279" s="30"/>
      <c r="B279" s="31"/>
      <c r="C279" s="32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73"/>
    </row>
    <row r="280" spans="1:19" s="74" customFormat="1">
      <c r="A280" s="30"/>
      <c r="B280" s="31"/>
      <c r="C280" s="32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73"/>
    </row>
    <row r="281" spans="1:19" s="74" customFormat="1">
      <c r="A281" s="30"/>
      <c r="B281" s="31"/>
      <c r="C281" s="32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73"/>
    </row>
    <row r="282" spans="1:19" s="74" customFormat="1">
      <c r="A282" s="30"/>
      <c r="B282" s="31"/>
      <c r="C282" s="32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73"/>
    </row>
    <row r="283" spans="1:19" s="74" customFormat="1">
      <c r="A283" s="30"/>
      <c r="B283" s="31"/>
      <c r="C283" s="32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73"/>
    </row>
    <row r="284" spans="1:19" s="74" customFormat="1">
      <c r="A284" s="30"/>
      <c r="B284" s="31"/>
      <c r="C284" s="32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73"/>
    </row>
    <row r="285" spans="1:19" s="74" customFormat="1">
      <c r="A285" s="30"/>
      <c r="B285" s="31"/>
      <c r="C285" s="32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73"/>
    </row>
    <row r="286" spans="1:19" s="74" customFormat="1">
      <c r="A286" s="30"/>
      <c r="B286" s="31"/>
      <c r="C286" s="32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73"/>
    </row>
    <row r="287" spans="1:19" s="74" customFormat="1">
      <c r="A287" s="30"/>
      <c r="B287" s="31"/>
      <c r="C287" s="32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73"/>
    </row>
    <row r="288" spans="1:19" s="74" customFormat="1">
      <c r="A288" s="30"/>
      <c r="B288" s="31"/>
      <c r="C288" s="32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73"/>
    </row>
    <row r="289" spans="1:19" s="74" customFormat="1">
      <c r="A289" s="30"/>
      <c r="B289" s="31"/>
      <c r="C289" s="32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73"/>
    </row>
    <row r="290" spans="1:19" s="74" customFormat="1">
      <c r="A290" s="30"/>
      <c r="B290" s="31"/>
      <c r="C290" s="32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73"/>
    </row>
    <row r="291" spans="1:19" s="74" customFormat="1">
      <c r="A291" s="30"/>
      <c r="B291" s="31"/>
      <c r="C291" s="32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73"/>
    </row>
    <row r="292" spans="1:19" s="74" customFormat="1">
      <c r="A292" s="30"/>
      <c r="B292" s="31"/>
      <c r="C292" s="32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73"/>
    </row>
    <row r="293" spans="1:19" s="74" customFormat="1">
      <c r="A293" s="30"/>
      <c r="B293" s="31"/>
      <c r="C293" s="32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73"/>
    </row>
    <row r="294" spans="1:19" s="74" customFormat="1">
      <c r="A294" s="30"/>
      <c r="B294" s="31"/>
      <c r="C294" s="32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73"/>
    </row>
    <row r="295" spans="1:19" s="74" customFormat="1">
      <c r="A295" s="30"/>
      <c r="B295" s="31"/>
      <c r="C295" s="32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73"/>
    </row>
    <row r="296" spans="1:19" s="74" customFormat="1">
      <c r="A296" s="30"/>
      <c r="B296" s="31"/>
      <c r="C296" s="32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73"/>
    </row>
    <row r="297" spans="1:19" s="74" customFormat="1">
      <c r="A297" s="30"/>
      <c r="B297" s="31"/>
      <c r="C297" s="32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73"/>
    </row>
    <row r="298" spans="1:19" s="74" customFormat="1">
      <c r="A298" s="30"/>
      <c r="B298" s="31"/>
      <c r="C298" s="32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73"/>
    </row>
    <row r="299" spans="1:19" s="74" customFormat="1">
      <c r="A299" s="30"/>
      <c r="B299" s="31"/>
      <c r="C299" s="32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73"/>
    </row>
    <row r="300" spans="1:19" s="74" customFormat="1">
      <c r="A300" s="30"/>
      <c r="B300" s="31"/>
      <c r="C300" s="32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73"/>
    </row>
    <row r="301" spans="1:19" s="74" customFormat="1">
      <c r="A301" s="30"/>
      <c r="B301" s="31"/>
      <c r="C301" s="32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73"/>
    </row>
    <row r="302" spans="1:19" s="74" customFormat="1">
      <c r="A302" s="30"/>
      <c r="B302" s="31"/>
      <c r="C302" s="32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73"/>
    </row>
    <row r="303" spans="1:19" s="74" customFormat="1">
      <c r="A303" s="30"/>
      <c r="B303" s="31"/>
      <c r="C303" s="32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73"/>
    </row>
    <row r="304" spans="1:19" s="74" customFormat="1">
      <c r="A304" s="30"/>
      <c r="B304" s="31"/>
      <c r="C304" s="32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73"/>
    </row>
    <row r="305" spans="1:19" s="74" customFormat="1">
      <c r="A305" s="30"/>
      <c r="B305" s="31"/>
      <c r="C305" s="32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73"/>
    </row>
    <row r="306" spans="1:19" s="74" customFormat="1">
      <c r="A306" s="30"/>
      <c r="B306" s="31"/>
      <c r="C306" s="32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73"/>
    </row>
    <row r="307" spans="1:19" s="74" customFormat="1">
      <c r="A307" s="30"/>
      <c r="B307" s="31"/>
      <c r="C307" s="32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73"/>
    </row>
    <row r="308" spans="1:19" s="74" customFormat="1">
      <c r="A308" s="30"/>
      <c r="B308" s="31"/>
      <c r="C308" s="32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73"/>
    </row>
    <row r="309" spans="1:19" s="74" customFormat="1">
      <c r="A309" s="30"/>
      <c r="B309" s="31"/>
      <c r="C309" s="32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73"/>
    </row>
    <row r="310" spans="1:19" s="74" customFormat="1">
      <c r="A310" s="30"/>
      <c r="B310" s="31"/>
      <c r="C310" s="32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73"/>
    </row>
    <row r="311" spans="1:19" s="74" customFormat="1">
      <c r="A311" s="30"/>
      <c r="B311" s="31"/>
      <c r="C311" s="32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73"/>
    </row>
    <row r="312" spans="1:19" s="74" customFormat="1">
      <c r="A312" s="30"/>
      <c r="B312" s="31"/>
      <c r="C312" s="32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73"/>
    </row>
    <row r="313" spans="1:19" s="74" customFormat="1">
      <c r="A313" s="30"/>
      <c r="B313" s="31"/>
      <c r="C313" s="32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73"/>
    </row>
    <row r="314" spans="1:19" s="74" customFormat="1">
      <c r="A314" s="30"/>
      <c r="B314" s="31"/>
      <c r="C314" s="32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73"/>
    </row>
    <row r="315" spans="1:19" s="74" customFormat="1">
      <c r="A315" s="30"/>
      <c r="B315" s="31"/>
      <c r="C315" s="32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73"/>
    </row>
    <row r="316" spans="1:19" s="74" customFormat="1">
      <c r="A316" s="30"/>
      <c r="B316" s="31"/>
      <c r="C316" s="32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73"/>
    </row>
    <row r="317" spans="1:19" s="74" customFormat="1">
      <c r="A317" s="30"/>
      <c r="B317" s="31"/>
      <c r="C317" s="32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73"/>
    </row>
    <row r="318" spans="1:19" s="74" customFormat="1">
      <c r="A318" s="30"/>
      <c r="B318" s="31"/>
      <c r="C318" s="32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73"/>
    </row>
    <row r="319" spans="1:19" s="74" customFormat="1">
      <c r="A319" s="30"/>
      <c r="B319" s="31"/>
      <c r="C319" s="32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73"/>
    </row>
    <row r="320" spans="1:19" s="74" customFormat="1">
      <c r="A320" s="30"/>
      <c r="B320" s="31"/>
      <c r="C320" s="32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73"/>
    </row>
  </sheetData>
  <mergeCells count="20">
    <mergeCell ref="B23:G23"/>
    <mergeCell ref="B13:E13"/>
    <mergeCell ref="B2:E2"/>
    <mergeCell ref="A4:A5"/>
    <mergeCell ref="B4:B5"/>
    <mergeCell ref="C4:C5"/>
    <mergeCell ref="A15:A16"/>
    <mergeCell ref="B15:B16"/>
    <mergeCell ref="C15:C16"/>
    <mergeCell ref="A57:A58"/>
    <mergeCell ref="B57:B58"/>
    <mergeCell ref="C57:C58"/>
    <mergeCell ref="A25:A26"/>
    <mergeCell ref="B25:B26"/>
    <mergeCell ref="C25:C26"/>
    <mergeCell ref="A49:A50"/>
    <mergeCell ref="B49:B50"/>
    <mergeCell ref="C49:C50"/>
    <mergeCell ref="B54:G54"/>
    <mergeCell ref="B55:G55"/>
  </mergeCells>
  <conditionalFormatting sqref="E57:R57 E49:R49 E25:R25 E4:R4 E15:R15">
    <cfRule type="cellIs" dxfId="2" priority="2" stopIfTrue="1" operator="equal">
      <formula>"Okres realiz."</formula>
    </cfRule>
  </conditionalFormatting>
  <conditionalFormatting sqref="D70:R70">
    <cfRule type="cellIs" dxfId="1" priority="3" stopIfTrue="1" operator="notEqual">
      <formula>""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99662-8595-41D8-A779-31A1B5134B68}">
  <dimension ref="A1:S173"/>
  <sheetViews>
    <sheetView zoomScaleNormal="100" workbookViewId="0">
      <selection activeCell="H150" sqref="H150"/>
    </sheetView>
  </sheetViews>
  <sheetFormatPr defaultColWidth="9.109375" defaultRowHeight="9"/>
  <cols>
    <col min="1" max="1" width="6.44140625" style="21" customWidth="1"/>
    <col min="2" max="2" width="40.88671875" style="21" customWidth="1"/>
    <col min="3" max="3" width="12.6640625" style="75" customWidth="1"/>
    <col min="4" max="4" width="12.6640625" style="76" customWidth="1"/>
    <col min="5" max="6" width="12.109375" style="76" customWidth="1"/>
    <col min="7" max="7" width="12.6640625" style="76" customWidth="1"/>
    <col min="8" max="9" width="11.44140625" style="76" customWidth="1"/>
    <col min="10" max="10" width="13" style="76" customWidth="1"/>
    <col min="11" max="11" width="12" style="76" customWidth="1"/>
    <col min="12" max="13" width="11.88671875" style="76" customWidth="1"/>
    <col min="14" max="14" width="11.5546875" style="76" customWidth="1"/>
    <col min="15" max="16" width="11.109375" style="76" customWidth="1"/>
    <col min="17" max="17" width="11.88671875" style="76" customWidth="1"/>
    <col min="18" max="18" width="13" style="76" customWidth="1"/>
    <col min="19" max="19" width="29.5546875" style="114" customWidth="1"/>
    <col min="20" max="16384" width="9.109375" style="21"/>
  </cols>
  <sheetData>
    <row r="1" spans="1:19" ht="58.5" customHeight="1" thickBot="1"/>
    <row r="2" spans="1:19" s="80" customFormat="1" ht="30" customHeight="1" thickBot="1">
      <c r="A2" s="78"/>
      <c r="B2" s="262" t="s">
        <v>70</v>
      </c>
      <c r="C2" s="263"/>
      <c r="D2" s="263"/>
      <c r="E2" s="263"/>
      <c r="F2" s="263"/>
      <c r="G2" s="264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48" customFormat="1">
      <c r="A3" s="81"/>
      <c r="B3" s="81" t="s">
        <v>71</v>
      </c>
      <c r="C3" s="82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</row>
    <row r="4" spans="1:19" s="33" customFormat="1" ht="12.75" customHeight="1">
      <c r="A4" s="256" t="s">
        <v>2</v>
      </c>
      <c r="B4" s="258" t="s">
        <v>3</v>
      </c>
      <c r="C4" s="83" t="s">
        <v>4</v>
      </c>
      <c r="D4" s="9" t="s">
        <v>6</v>
      </c>
      <c r="E4" s="9" t="s">
        <v>6</v>
      </c>
      <c r="F4" s="9" t="s">
        <v>6</v>
      </c>
      <c r="G4" s="9" t="s">
        <v>6</v>
      </c>
      <c r="H4" s="9" t="s">
        <v>6</v>
      </c>
      <c r="I4" s="9" t="s">
        <v>6</v>
      </c>
      <c r="J4" s="9" t="s">
        <v>6</v>
      </c>
      <c r="K4" s="9" t="s">
        <v>6</v>
      </c>
      <c r="L4" s="9" t="s">
        <v>6</v>
      </c>
      <c r="M4" s="9" t="s">
        <v>6</v>
      </c>
      <c r="N4" s="9" t="s">
        <v>6</v>
      </c>
      <c r="O4" s="9" t="s">
        <v>6</v>
      </c>
      <c r="P4" s="9" t="s">
        <v>6</v>
      </c>
      <c r="Q4" s="9" t="s">
        <v>6</v>
      </c>
      <c r="R4" s="9" t="s">
        <v>6</v>
      </c>
      <c r="S4" s="265" t="s">
        <v>7</v>
      </c>
    </row>
    <row r="5" spans="1:19" s="33" customFormat="1">
      <c r="A5" s="257"/>
      <c r="B5" s="258"/>
      <c r="C5" s="84"/>
      <c r="D5" s="85">
        <f>Dane!D16</f>
        <v>0</v>
      </c>
      <c r="E5" s="85">
        <f>Dane!E16</f>
        <v>1</v>
      </c>
      <c r="F5" s="85">
        <f>Dane!F16</f>
        <v>2</v>
      </c>
      <c r="G5" s="85">
        <f>Dane!G16</f>
        <v>3</v>
      </c>
      <c r="H5" s="85">
        <f>Dane!H16</f>
        <v>4</v>
      </c>
      <c r="I5" s="85">
        <f>Dane!I16</f>
        <v>5</v>
      </c>
      <c r="J5" s="85">
        <f>Dane!J16</f>
        <v>6</v>
      </c>
      <c r="K5" s="85">
        <f>Dane!K16</f>
        <v>7</v>
      </c>
      <c r="L5" s="85">
        <f>Dane!L16</f>
        <v>8</v>
      </c>
      <c r="M5" s="85">
        <f>Dane!M16</f>
        <v>9</v>
      </c>
      <c r="N5" s="85">
        <f>Dane!N16</f>
        <v>10</v>
      </c>
      <c r="O5" s="85">
        <f>Dane!O16</f>
        <v>11</v>
      </c>
      <c r="P5" s="85">
        <f>Dane!P16</f>
        <v>12</v>
      </c>
      <c r="Q5" s="85">
        <f>Dane!Q16</f>
        <v>13</v>
      </c>
      <c r="R5" s="85">
        <f>Dane!R16</f>
        <v>14</v>
      </c>
      <c r="S5" s="266"/>
    </row>
    <row r="6" spans="1:19" s="48" customFormat="1">
      <c r="A6" s="86">
        <v>1</v>
      </c>
      <c r="B6" s="68" t="s">
        <v>72</v>
      </c>
      <c r="C6" s="87" t="s">
        <v>23</v>
      </c>
      <c r="D6" s="88">
        <f>Dane!D46</f>
        <v>0</v>
      </c>
      <c r="E6" s="88">
        <f>Dane!E46</f>
        <v>0</v>
      </c>
      <c r="F6" s="88">
        <f>Dane!F46</f>
        <v>0</v>
      </c>
      <c r="G6" s="88">
        <f>Dane!G46</f>
        <v>0</v>
      </c>
      <c r="H6" s="88">
        <f>Dane!H46</f>
        <v>0</v>
      </c>
      <c r="I6" s="88">
        <f>Dane!I46</f>
        <v>0</v>
      </c>
      <c r="J6" s="88">
        <f>Dane!J46</f>
        <v>0</v>
      </c>
      <c r="K6" s="88">
        <f>Dane!K46</f>
        <v>0</v>
      </c>
      <c r="L6" s="88">
        <f>Dane!L46</f>
        <v>0</v>
      </c>
      <c r="M6" s="88">
        <f>Dane!M46</f>
        <v>0</v>
      </c>
      <c r="N6" s="88">
        <f>Dane!N46</f>
        <v>0</v>
      </c>
      <c r="O6" s="88">
        <f>Dane!O46</f>
        <v>0</v>
      </c>
      <c r="P6" s="88">
        <f>Dane!P46</f>
        <v>0</v>
      </c>
      <c r="Q6" s="88">
        <f>Dane!Q46</f>
        <v>0</v>
      </c>
      <c r="R6" s="88">
        <f>Dane!R46</f>
        <v>0</v>
      </c>
      <c r="S6" s="89"/>
    </row>
    <row r="7" spans="1:19" s="48" customFormat="1">
      <c r="A7" s="86">
        <v>2</v>
      </c>
      <c r="B7" s="68" t="s">
        <v>73</v>
      </c>
      <c r="C7" s="87" t="s">
        <v>23</v>
      </c>
      <c r="D7" s="90">
        <f>Dane!D51</f>
        <v>0</v>
      </c>
      <c r="E7" s="90">
        <f>Dane!E51</f>
        <v>0</v>
      </c>
      <c r="F7" s="90">
        <f>Dane!F51</f>
        <v>0</v>
      </c>
      <c r="G7" s="90">
        <f>Dane!G51</f>
        <v>0</v>
      </c>
      <c r="H7" s="90">
        <f>Dane!H51</f>
        <v>0</v>
      </c>
      <c r="I7" s="90">
        <f>Dane!I51</f>
        <v>0</v>
      </c>
      <c r="J7" s="90">
        <f>Dane!J51</f>
        <v>0</v>
      </c>
      <c r="K7" s="90">
        <f>Dane!K51</f>
        <v>0</v>
      </c>
      <c r="L7" s="90">
        <f>Dane!L51</f>
        <v>0</v>
      </c>
      <c r="M7" s="90">
        <f>Dane!M51</f>
        <v>0</v>
      </c>
      <c r="N7" s="90">
        <f>Dane!N51</f>
        <v>0</v>
      </c>
      <c r="O7" s="90">
        <f>Dane!O51</f>
        <v>0</v>
      </c>
      <c r="P7" s="90">
        <f>Dane!P51</f>
        <v>0</v>
      </c>
      <c r="Q7" s="90">
        <f>Dane!Q51</f>
        <v>0</v>
      </c>
      <c r="R7" s="90">
        <f>Dane!R51</f>
        <v>0</v>
      </c>
      <c r="S7" s="91"/>
    </row>
    <row r="8" spans="1:19">
      <c r="A8" s="86">
        <v>3</v>
      </c>
      <c r="B8" s="68" t="s">
        <v>74</v>
      </c>
      <c r="C8" s="87" t="s">
        <v>23</v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1"/>
    </row>
    <row r="9" spans="1:19">
      <c r="A9" s="93" t="s">
        <v>75</v>
      </c>
      <c r="B9" s="94" t="s">
        <v>76</v>
      </c>
      <c r="C9" s="87" t="s">
        <v>23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1"/>
    </row>
    <row r="10" spans="1:19">
      <c r="A10" s="93" t="s">
        <v>77</v>
      </c>
      <c r="B10" s="94" t="s">
        <v>78</v>
      </c>
      <c r="C10" s="87" t="s">
        <v>23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1"/>
    </row>
    <row r="11" spans="1:19">
      <c r="A11" s="95"/>
      <c r="B11" s="96"/>
      <c r="C11" s="97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9"/>
    </row>
    <row r="12" spans="1:19" s="100" customFormat="1" ht="9.6" thickBot="1">
      <c r="C12" s="101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</row>
    <row r="13" spans="1:19" s="80" customFormat="1" ht="30" customHeight="1" thickBot="1">
      <c r="A13" s="100"/>
      <c r="B13" s="262" t="s">
        <v>79</v>
      </c>
      <c r="C13" s="263"/>
      <c r="D13" s="263"/>
      <c r="E13" s="263"/>
      <c r="F13" s="263"/>
      <c r="G13" s="264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</row>
    <row r="14" spans="1:19" s="81" customFormat="1" ht="13.5" customHeight="1">
      <c r="A14" s="100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103"/>
    </row>
    <row r="15" spans="1:19" s="100" customFormat="1">
      <c r="B15" s="81" t="s">
        <v>80</v>
      </c>
      <c r="C15" s="101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4"/>
    </row>
    <row r="16" spans="1:19" s="33" customFormat="1" ht="12.75" customHeight="1">
      <c r="A16" s="256" t="s">
        <v>2</v>
      </c>
      <c r="B16" s="258" t="s">
        <v>3</v>
      </c>
      <c r="C16" s="256" t="s">
        <v>4</v>
      </c>
      <c r="D16" s="9" t="s">
        <v>6</v>
      </c>
      <c r="E16" s="9" t="s">
        <v>6</v>
      </c>
      <c r="F16" s="9" t="s">
        <v>6</v>
      </c>
      <c r="G16" s="9" t="s">
        <v>6</v>
      </c>
      <c r="H16" s="9" t="s">
        <v>6</v>
      </c>
      <c r="I16" s="9" t="s">
        <v>6</v>
      </c>
      <c r="J16" s="9" t="s">
        <v>6</v>
      </c>
      <c r="K16" s="9" t="s">
        <v>6</v>
      </c>
      <c r="L16" s="9" t="s">
        <v>6</v>
      </c>
      <c r="M16" s="9" t="s">
        <v>6</v>
      </c>
      <c r="N16" s="9" t="s">
        <v>6</v>
      </c>
      <c r="O16" s="9" t="s">
        <v>6</v>
      </c>
      <c r="P16" s="9" t="s">
        <v>6</v>
      </c>
      <c r="Q16" s="9" t="s">
        <v>6</v>
      </c>
      <c r="R16" s="9" t="s">
        <v>6</v>
      </c>
      <c r="S16" s="265" t="s">
        <v>7</v>
      </c>
    </row>
    <row r="17" spans="1:19" s="33" customFormat="1">
      <c r="A17" s="257"/>
      <c r="B17" s="258"/>
      <c r="C17" s="257"/>
      <c r="D17" s="105">
        <f t="shared" ref="D17:R17" si="0">D5</f>
        <v>0</v>
      </c>
      <c r="E17" s="105">
        <f t="shared" si="0"/>
        <v>1</v>
      </c>
      <c r="F17" s="105">
        <f t="shared" si="0"/>
        <v>2</v>
      </c>
      <c r="G17" s="105">
        <f t="shared" si="0"/>
        <v>3</v>
      </c>
      <c r="H17" s="105">
        <f t="shared" si="0"/>
        <v>4</v>
      </c>
      <c r="I17" s="105">
        <f t="shared" si="0"/>
        <v>5</v>
      </c>
      <c r="J17" s="105">
        <f t="shared" si="0"/>
        <v>6</v>
      </c>
      <c r="K17" s="105">
        <f t="shared" si="0"/>
        <v>7</v>
      </c>
      <c r="L17" s="105">
        <f t="shared" si="0"/>
        <v>8</v>
      </c>
      <c r="M17" s="105">
        <f t="shared" si="0"/>
        <v>9</v>
      </c>
      <c r="N17" s="105">
        <f t="shared" si="0"/>
        <v>10</v>
      </c>
      <c r="O17" s="105">
        <f t="shared" si="0"/>
        <v>11</v>
      </c>
      <c r="P17" s="105">
        <f t="shared" si="0"/>
        <v>12</v>
      </c>
      <c r="Q17" s="105">
        <f t="shared" si="0"/>
        <v>13</v>
      </c>
      <c r="R17" s="105">
        <f t="shared" si="0"/>
        <v>14</v>
      </c>
      <c r="S17" s="266"/>
    </row>
    <row r="18" spans="1:19" s="48" customFormat="1">
      <c r="A18" s="106" t="s">
        <v>81</v>
      </c>
      <c r="B18" s="107" t="s">
        <v>82</v>
      </c>
      <c r="C18" s="108" t="s">
        <v>23</v>
      </c>
      <c r="D18" s="46">
        <f>SUM(D19:D22)</f>
        <v>0</v>
      </c>
      <c r="E18" s="46">
        <f t="shared" ref="E18:R18" si="1">SUM(E19:E22)</f>
        <v>0</v>
      </c>
      <c r="F18" s="46">
        <f t="shared" si="1"/>
        <v>0</v>
      </c>
      <c r="G18" s="46">
        <f t="shared" si="1"/>
        <v>0</v>
      </c>
      <c r="H18" s="46">
        <f t="shared" si="1"/>
        <v>0</v>
      </c>
      <c r="I18" s="46">
        <f t="shared" si="1"/>
        <v>0</v>
      </c>
      <c r="J18" s="46">
        <f t="shared" si="1"/>
        <v>0</v>
      </c>
      <c r="K18" s="46">
        <f t="shared" si="1"/>
        <v>0</v>
      </c>
      <c r="L18" s="46">
        <f t="shared" si="1"/>
        <v>0</v>
      </c>
      <c r="M18" s="46">
        <f t="shared" si="1"/>
        <v>0</v>
      </c>
      <c r="N18" s="46">
        <f t="shared" si="1"/>
        <v>0</v>
      </c>
      <c r="O18" s="46">
        <f t="shared" si="1"/>
        <v>0</v>
      </c>
      <c r="P18" s="46">
        <f t="shared" si="1"/>
        <v>0</v>
      </c>
      <c r="Q18" s="46">
        <f t="shared" si="1"/>
        <v>0</v>
      </c>
      <c r="R18" s="46">
        <f t="shared" si="1"/>
        <v>0</v>
      </c>
      <c r="S18" s="109"/>
    </row>
    <row r="19" spans="1:19">
      <c r="A19" s="110" t="s">
        <v>52</v>
      </c>
      <c r="B19" s="111" t="s">
        <v>83</v>
      </c>
      <c r="C19" s="54" t="s">
        <v>23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112"/>
    </row>
    <row r="20" spans="1:19" s="114" customFormat="1">
      <c r="A20" s="110" t="s">
        <v>54</v>
      </c>
      <c r="B20" s="111" t="s">
        <v>84</v>
      </c>
      <c r="C20" s="54" t="s">
        <v>23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2"/>
    </row>
    <row r="21" spans="1:19" s="48" customFormat="1" ht="18">
      <c r="A21" s="110" t="s">
        <v>65</v>
      </c>
      <c r="B21" s="111" t="s">
        <v>85</v>
      </c>
      <c r="C21" s="54" t="s">
        <v>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112"/>
    </row>
    <row r="22" spans="1:19" s="48" customFormat="1">
      <c r="A22" s="110" t="s">
        <v>67</v>
      </c>
      <c r="B22" s="111" t="s">
        <v>86</v>
      </c>
      <c r="C22" s="54" t="s">
        <v>23</v>
      </c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112"/>
    </row>
    <row r="23" spans="1:19" s="48" customFormat="1">
      <c r="A23" s="106" t="s">
        <v>87</v>
      </c>
      <c r="B23" s="107" t="s">
        <v>88</v>
      </c>
      <c r="C23" s="108" t="s">
        <v>23</v>
      </c>
      <c r="D23" s="46">
        <f>SUM(D24:D31)</f>
        <v>0</v>
      </c>
      <c r="E23" s="46">
        <f t="shared" ref="E23:R23" si="2">SUM(E24:E31)</f>
        <v>0</v>
      </c>
      <c r="F23" s="46">
        <f t="shared" si="2"/>
        <v>0</v>
      </c>
      <c r="G23" s="46">
        <f t="shared" si="2"/>
        <v>0</v>
      </c>
      <c r="H23" s="46">
        <f t="shared" si="2"/>
        <v>0</v>
      </c>
      <c r="I23" s="46">
        <f t="shared" si="2"/>
        <v>0</v>
      </c>
      <c r="J23" s="46">
        <f t="shared" si="2"/>
        <v>0</v>
      </c>
      <c r="K23" s="46">
        <f t="shared" si="2"/>
        <v>0</v>
      </c>
      <c r="L23" s="46">
        <f t="shared" si="2"/>
        <v>0</v>
      </c>
      <c r="M23" s="46">
        <f t="shared" si="2"/>
        <v>0</v>
      </c>
      <c r="N23" s="46">
        <f t="shared" si="2"/>
        <v>0</v>
      </c>
      <c r="O23" s="46">
        <f t="shared" si="2"/>
        <v>0</v>
      </c>
      <c r="P23" s="46">
        <f t="shared" si="2"/>
        <v>0</v>
      </c>
      <c r="Q23" s="46">
        <f t="shared" si="2"/>
        <v>0</v>
      </c>
      <c r="R23" s="46">
        <f t="shared" si="2"/>
        <v>0</v>
      </c>
      <c r="S23" s="109"/>
    </row>
    <row r="24" spans="1:19" s="48" customFormat="1">
      <c r="A24" s="110" t="s">
        <v>52</v>
      </c>
      <c r="B24" s="111" t="s">
        <v>89</v>
      </c>
      <c r="C24" s="54" t="s">
        <v>23</v>
      </c>
      <c r="D24" s="41">
        <f>Inne!E27</f>
        <v>0</v>
      </c>
      <c r="E24" s="41">
        <f>Inne!F27</f>
        <v>0</v>
      </c>
      <c r="F24" s="41">
        <f>Inne!G27</f>
        <v>0</v>
      </c>
      <c r="G24" s="41">
        <f>Inne!H27</f>
        <v>0</v>
      </c>
      <c r="H24" s="41">
        <f>Inne!I27</f>
        <v>0</v>
      </c>
      <c r="I24" s="41">
        <f>Inne!J27</f>
        <v>0</v>
      </c>
      <c r="J24" s="41">
        <f>Inne!K27</f>
        <v>0</v>
      </c>
      <c r="K24" s="41">
        <f>Inne!L27</f>
        <v>0</v>
      </c>
      <c r="L24" s="41">
        <f>Inne!M27</f>
        <v>0</v>
      </c>
      <c r="M24" s="41">
        <f>Inne!N27</f>
        <v>0</v>
      </c>
      <c r="N24" s="41">
        <f>Inne!O27</f>
        <v>0</v>
      </c>
      <c r="O24" s="41">
        <f>Inne!P27</f>
        <v>0</v>
      </c>
      <c r="P24" s="41">
        <f>Inne!Q27</f>
        <v>0</v>
      </c>
      <c r="Q24" s="41">
        <f>Inne!R27</f>
        <v>0</v>
      </c>
      <c r="R24" s="41">
        <f>Inne!S27</f>
        <v>0</v>
      </c>
      <c r="S24" s="112"/>
    </row>
    <row r="25" spans="1:19" s="48" customFormat="1">
      <c r="A25" s="110" t="s">
        <v>54</v>
      </c>
      <c r="B25" s="111" t="s">
        <v>90</v>
      </c>
      <c r="C25" s="54" t="s">
        <v>23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112"/>
    </row>
    <row r="26" spans="1:19" s="48" customFormat="1">
      <c r="A26" s="110" t="s">
        <v>65</v>
      </c>
      <c r="B26" s="111" t="s">
        <v>91</v>
      </c>
      <c r="C26" s="54" t="s">
        <v>23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112"/>
    </row>
    <row r="27" spans="1:19" s="48" customFormat="1">
      <c r="A27" s="110" t="s">
        <v>67</v>
      </c>
      <c r="B27" s="111" t="s">
        <v>92</v>
      </c>
      <c r="C27" s="54" t="s">
        <v>23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112"/>
    </row>
    <row r="28" spans="1:19" s="48" customFormat="1">
      <c r="A28" s="110" t="s">
        <v>93</v>
      </c>
      <c r="B28" s="111" t="s">
        <v>94</v>
      </c>
      <c r="C28" s="54" t="s">
        <v>23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112"/>
    </row>
    <row r="29" spans="1:19" s="48" customFormat="1">
      <c r="A29" s="110" t="s">
        <v>95</v>
      </c>
      <c r="B29" s="111" t="s">
        <v>96</v>
      </c>
      <c r="C29" s="54" t="s">
        <v>23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112"/>
    </row>
    <row r="30" spans="1:19" s="48" customFormat="1">
      <c r="A30" s="110" t="s">
        <v>97</v>
      </c>
      <c r="B30" s="111" t="s">
        <v>98</v>
      </c>
      <c r="C30" s="54" t="s">
        <v>23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112"/>
    </row>
    <row r="31" spans="1:19" s="48" customFormat="1">
      <c r="A31" s="110" t="s">
        <v>99</v>
      </c>
      <c r="B31" s="111" t="s">
        <v>100</v>
      </c>
      <c r="C31" s="54" t="s">
        <v>23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112"/>
    </row>
    <row r="32" spans="1:19" s="48" customFormat="1">
      <c r="A32" s="115" t="s">
        <v>101</v>
      </c>
      <c r="B32" s="116" t="s">
        <v>102</v>
      </c>
      <c r="C32" s="54" t="s">
        <v>23</v>
      </c>
      <c r="D32" s="46">
        <f>D18-D23</f>
        <v>0</v>
      </c>
      <c r="E32" s="46">
        <f t="shared" ref="E32:R32" si="3">E18-E23</f>
        <v>0</v>
      </c>
      <c r="F32" s="46">
        <f t="shared" si="3"/>
        <v>0</v>
      </c>
      <c r="G32" s="46">
        <f t="shared" si="3"/>
        <v>0</v>
      </c>
      <c r="H32" s="46">
        <f t="shared" si="3"/>
        <v>0</v>
      </c>
      <c r="I32" s="46">
        <f t="shared" si="3"/>
        <v>0</v>
      </c>
      <c r="J32" s="46">
        <f t="shared" si="3"/>
        <v>0</v>
      </c>
      <c r="K32" s="46">
        <f t="shared" si="3"/>
        <v>0</v>
      </c>
      <c r="L32" s="46">
        <f t="shared" si="3"/>
        <v>0</v>
      </c>
      <c r="M32" s="46">
        <f t="shared" si="3"/>
        <v>0</v>
      </c>
      <c r="N32" s="46">
        <f t="shared" si="3"/>
        <v>0</v>
      </c>
      <c r="O32" s="46">
        <f t="shared" si="3"/>
        <v>0</v>
      </c>
      <c r="P32" s="46">
        <f t="shared" si="3"/>
        <v>0</v>
      </c>
      <c r="Q32" s="46">
        <f t="shared" si="3"/>
        <v>0</v>
      </c>
      <c r="R32" s="46">
        <f t="shared" si="3"/>
        <v>0</v>
      </c>
      <c r="S32" s="109"/>
    </row>
    <row r="33" spans="1:19" s="48" customFormat="1">
      <c r="A33" s="117" t="s">
        <v>103</v>
      </c>
      <c r="B33" s="118" t="s">
        <v>104</v>
      </c>
      <c r="C33" s="54" t="s">
        <v>23</v>
      </c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20"/>
    </row>
    <row r="34" spans="1:19" s="48" customFormat="1">
      <c r="A34" s="117" t="s">
        <v>105</v>
      </c>
      <c r="B34" s="118" t="s">
        <v>106</v>
      </c>
      <c r="C34" s="54" t="s">
        <v>23</v>
      </c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2"/>
    </row>
    <row r="35" spans="1:19" s="48" customFormat="1">
      <c r="A35" s="115" t="s">
        <v>107</v>
      </c>
      <c r="B35" s="116" t="s">
        <v>108</v>
      </c>
      <c r="C35" s="54" t="s">
        <v>23</v>
      </c>
      <c r="D35" s="46">
        <f t="shared" ref="D35:R35" si="4">D32+D33-D34</f>
        <v>0</v>
      </c>
      <c r="E35" s="46">
        <f t="shared" si="4"/>
        <v>0</v>
      </c>
      <c r="F35" s="46">
        <f t="shared" si="4"/>
        <v>0</v>
      </c>
      <c r="G35" s="46">
        <f t="shared" si="4"/>
        <v>0</v>
      </c>
      <c r="H35" s="46">
        <f t="shared" si="4"/>
        <v>0</v>
      </c>
      <c r="I35" s="46">
        <f t="shared" si="4"/>
        <v>0</v>
      </c>
      <c r="J35" s="46">
        <f t="shared" si="4"/>
        <v>0</v>
      </c>
      <c r="K35" s="46">
        <f t="shared" si="4"/>
        <v>0</v>
      </c>
      <c r="L35" s="46">
        <f t="shared" si="4"/>
        <v>0</v>
      </c>
      <c r="M35" s="46">
        <f t="shared" si="4"/>
        <v>0</v>
      </c>
      <c r="N35" s="46">
        <f t="shared" si="4"/>
        <v>0</v>
      </c>
      <c r="O35" s="46">
        <f t="shared" si="4"/>
        <v>0</v>
      </c>
      <c r="P35" s="46">
        <f t="shared" si="4"/>
        <v>0</v>
      </c>
      <c r="Q35" s="46">
        <f t="shared" si="4"/>
        <v>0</v>
      </c>
      <c r="R35" s="46">
        <f t="shared" si="4"/>
        <v>0</v>
      </c>
      <c r="S35" s="109"/>
    </row>
    <row r="36" spans="1:19" s="48" customFormat="1">
      <c r="A36" s="117" t="s">
        <v>109</v>
      </c>
      <c r="B36" s="118" t="s">
        <v>110</v>
      </c>
      <c r="C36" s="54" t="s">
        <v>23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2"/>
    </row>
    <row r="37" spans="1:19" s="48" customFormat="1">
      <c r="A37" s="117" t="s">
        <v>111</v>
      </c>
      <c r="B37" s="118" t="s">
        <v>112</v>
      </c>
      <c r="C37" s="54" t="s">
        <v>23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2"/>
    </row>
    <row r="38" spans="1:19" s="48" customFormat="1">
      <c r="A38" s="115" t="s">
        <v>52</v>
      </c>
      <c r="B38" s="116" t="s">
        <v>113</v>
      </c>
      <c r="C38" s="108" t="s">
        <v>23</v>
      </c>
      <c r="D38" s="46">
        <f>D35+D36-D37</f>
        <v>0</v>
      </c>
      <c r="E38" s="46">
        <f t="shared" ref="E38:R38" si="5">E35+E36-E37</f>
        <v>0</v>
      </c>
      <c r="F38" s="46">
        <f t="shared" si="5"/>
        <v>0</v>
      </c>
      <c r="G38" s="46">
        <f t="shared" si="5"/>
        <v>0</v>
      </c>
      <c r="H38" s="46">
        <f t="shared" si="5"/>
        <v>0</v>
      </c>
      <c r="I38" s="46">
        <f t="shared" si="5"/>
        <v>0</v>
      </c>
      <c r="J38" s="46">
        <f t="shared" si="5"/>
        <v>0</v>
      </c>
      <c r="K38" s="46">
        <f t="shared" si="5"/>
        <v>0</v>
      </c>
      <c r="L38" s="46">
        <f t="shared" si="5"/>
        <v>0</v>
      </c>
      <c r="M38" s="46">
        <f t="shared" si="5"/>
        <v>0</v>
      </c>
      <c r="N38" s="46">
        <f t="shared" si="5"/>
        <v>0</v>
      </c>
      <c r="O38" s="46">
        <f t="shared" si="5"/>
        <v>0</v>
      </c>
      <c r="P38" s="46">
        <f t="shared" si="5"/>
        <v>0</v>
      </c>
      <c r="Q38" s="46">
        <f t="shared" si="5"/>
        <v>0</v>
      </c>
      <c r="R38" s="46">
        <f t="shared" si="5"/>
        <v>0</v>
      </c>
      <c r="S38" s="109"/>
    </row>
    <row r="39" spans="1:19">
      <c r="A39" s="110" t="s">
        <v>52</v>
      </c>
      <c r="B39" s="111" t="s">
        <v>114</v>
      </c>
      <c r="C39" s="54" t="s">
        <v>23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112"/>
    </row>
    <row r="40" spans="1:19" s="48" customFormat="1">
      <c r="A40" s="110" t="s">
        <v>54</v>
      </c>
      <c r="B40" s="111" t="s">
        <v>115</v>
      </c>
      <c r="C40" s="54" t="s">
        <v>23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2"/>
    </row>
    <row r="41" spans="1:19" s="48" customFormat="1">
      <c r="A41" s="115" t="s">
        <v>116</v>
      </c>
      <c r="B41" s="116" t="s">
        <v>117</v>
      </c>
      <c r="C41" s="108" t="s">
        <v>23</v>
      </c>
      <c r="D41" s="46">
        <f>D38+D39-D40</f>
        <v>0</v>
      </c>
      <c r="E41" s="46">
        <f t="shared" ref="E41:R41" si="6">E38+E39-E40</f>
        <v>0</v>
      </c>
      <c r="F41" s="46">
        <f t="shared" si="6"/>
        <v>0</v>
      </c>
      <c r="G41" s="46">
        <f t="shared" si="6"/>
        <v>0</v>
      </c>
      <c r="H41" s="46">
        <f t="shared" si="6"/>
        <v>0</v>
      </c>
      <c r="I41" s="46">
        <f t="shared" si="6"/>
        <v>0</v>
      </c>
      <c r="J41" s="46">
        <f t="shared" si="6"/>
        <v>0</v>
      </c>
      <c r="K41" s="46">
        <f t="shared" si="6"/>
        <v>0</v>
      </c>
      <c r="L41" s="46">
        <f t="shared" si="6"/>
        <v>0</v>
      </c>
      <c r="M41" s="46">
        <f t="shared" si="6"/>
        <v>0</v>
      </c>
      <c r="N41" s="46">
        <f t="shared" si="6"/>
        <v>0</v>
      </c>
      <c r="O41" s="46">
        <f t="shared" si="6"/>
        <v>0</v>
      </c>
      <c r="P41" s="46">
        <f t="shared" si="6"/>
        <v>0</v>
      </c>
      <c r="Q41" s="46">
        <f t="shared" si="6"/>
        <v>0</v>
      </c>
      <c r="R41" s="46">
        <f t="shared" si="6"/>
        <v>0</v>
      </c>
      <c r="S41" s="109"/>
    </row>
    <row r="42" spans="1:19">
      <c r="A42" s="123" t="s">
        <v>118</v>
      </c>
      <c r="B42" s="118" t="s">
        <v>119</v>
      </c>
      <c r="C42" s="54" t="s">
        <v>23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112"/>
    </row>
    <row r="43" spans="1:19" s="48" customFormat="1">
      <c r="A43" s="124" t="s">
        <v>120</v>
      </c>
      <c r="B43" s="125" t="s">
        <v>121</v>
      </c>
      <c r="C43" s="126" t="s">
        <v>23</v>
      </c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8"/>
    </row>
    <row r="44" spans="1:19" s="48" customFormat="1">
      <c r="A44" s="129" t="s">
        <v>122</v>
      </c>
      <c r="B44" s="130" t="s">
        <v>123</v>
      </c>
      <c r="C44" s="108" t="s">
        <v>23</v>
      </c>
      <c r="D44" s="46">
        <f>D41-D42-D43</f>
        <v>0</v>
      </c>
      <c r="E44" s="46">
        <f t="shared" ref="E44:R44" si="7">E41-E42-E43</f>
        <v>0</v>
      </c>
      <c r="F44" s="46">
        <f t="shared" si="7"/>
        <v>0</v>
      </c>
      <c r="G44" s="46">
        <f t="shared" si="7"/>
        <v>0</v>
      </c>
      <c r="H44" s="46">
        <f t="shared" si="7"/>
        <v>0</v>
      </c>
      <c r="I44" s="46">
        <f t="shared" si="7"/>
        <v>0</v>
      </c>
      <c r="J44" s="46">
        <f t="shared" si="7"/>
        <v>0</v>
      </c>
      <c r="K44" s="46">
        <f t="shared" si="7"/>
        <v>0</v>
      </c>
      <c r="L44" s="46">
        <f t="shared" si="7"/>
        <v>0</v>
      </c>
      <c r="M44" s="46">
        <f t="shared" si="7"/>
        <v>0</v>
      </c>
      <c r="N44" s="46">
        <f t="shared" si="7"/>
        <v>0</v>
      </c>
      <c r="O44" s="46">
        <f t="shared" si="7"/>
        <v>0</v>
      </c>
      <c r="P44" s="46">
        <f t="shared" si="7"/>
        <v>0</v>
      </c>
      <c r="Q44" s="46">
        <f t="shared" si="7"/>
        <v>0</v>
      </c>
      <c r="R44" s="46">
        <f t="shared" si="7"/>
        <v>0</v>
      </c>
      <c r="S44" s="109"/>
    </row>
    <row r="45" spans="1:19" s="132" customFormat="1">
      <c r="A45" s="131"/>
      <c r="C45" s="133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5"/>
    </row>
    <row r="46" spans="1:19" s="81" customFormat="1" ht="9.6" thickBot="1">
      <c r="A46" s="136"/>
      <c r="B46" s="134"/>
      <c r="C46" s="137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</row>
    <row r="47" spans="1:19" s="80" customFormat="1" ht="43.5" customHeight="1" thickBot="1">
      <c r="A47" s="136"/>
      <c r="B47" s="267" t="s">
        <v>124</v>
      </c>
      <c r="C47" s="268"/>
      <c r="D47" s="268"/>
      <c r="E47" s="268"/>
      <c r="F47" s="268"/>
      <c r="G47" s="269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</row>
    <row r="48" spans="1:19" s="78" customFormat="1" ht="16.5" customHeight="1">
      <c r="A48" s="138"/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9"/>
      <c r="O48" s="139"/>
      <c r="P48" s="139"/>
      <c r="Q48" s="139"/>
      <c r="R48" s="139"/>
      <c r="S48" s="140"/>
    </row>
    <row r="49" spans="1:19" s="100" customFormat="1">
      <c r="B49" s="81" t="s">
        <v>125</v>
      </c>
      <c r="C49" s="101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4"/>
    </row>
    <row r="50" spans="1:19" s="33" customFormat="1" ht="12.75" customHeight="1">
      <c r="A50" s="256" t="s">
        <v>2</v>
      </c>
      <c r="B50" s="258" t="s">
        <v>3</v>
      </c>
      <c r="C50" s="256" t="s">
        <v>4</v>
      </c>
      <c r="D50" s="9" t="s">
        <v>6</v>
      </c>
      <c r="E50" s="9" t="s">
        <v>6</v>
      </c>
      <c r="F50" s="9" t="s">
        <v>6</v>
      </c>
      <c r="G50" s="9" t="s">
        <v>6</v>
      </c>
      <c r="H50" s="9" t="s">
        <v>6</v>
      </c>
      <c r="I50" s="9" t="s">
        <v>6</v>
      </c>
      <c r="J50" s="9" t="s">
        <v>6</v>
      </c>
      <c r="K50" s="9" t="s">
        <v>6</v>
      </c>
      <c r="L50" s="9" t="s">
        <v>6</v>
      </c>
      <c r="M50" s="9" t="s">
        <v>6</v>
      </c>
      <c r="N50" s="9" t="s">
        <v>6</v>
      </c>
      <c r="O50" s="9" t="s">
        <v>6</v>
      </c>
      <c r="P50" s="9" t="s">
        <v>6</v>
      </c>
      <c r="Q50" s="9" t="s">
        <v>6</v>
      </c>
      <c r="R50" s="9" t="s">
        <v>6</v>
      </c>
      <c r="S50" s="265" t="s">
        <v>7</v>
      </c>
    </row>
    <row r="51" spans="1:19" s="33" customFormat="1">
      <c r="A51" s="257"/>
      <c r="B51" s="258"/>
      <c r="C51" s="257"/>
      <c r="D51" s="85">
        <f>Dane!D5</f>
        <v>0</v>
      </c>
      <c r="E51" s="85">
        <f>Dane!E5</f>
        <v>1</v>
      </c>
      <c r="F51" s="85">
        <f>Dane!F5</f>
        <v>2</v>
      </c>
      <c r="G51" s="85">
        <f>Dane!G5</f>
        <v>3</v>
      </c>
      <c r="H51" s="85">
        <f>Dane!H5</f>
        <v>4</v>
      </c>
      <c r="I51" s="85">
        <f>Dane!I5</f>
        <v>5</v>
      </c>
      <c r="J51" s="85">
        <f>Dane!J5</f>
        <v>6</v>
      </c>
      <c r="K51" s="85">
        <f>Dane!K5</f>
        <v>7</v>
      </c>
      <c r="L51" s="85">
        <f>Dane!L5</f>
        <v>8</v>
      </c>
      <c r="M51" s="85">
        <f>Dane!M5</f>
        <v>9</v>
      </c>
      <c r="N51" s="85">
        <f>Dane!N5</f>
        <v>10</v>
      </c>
      <c r="O51" s="85">
        <f>Dane!O5</f>
        <v>11</v>
      </c>
      <c r="P51" s="85">
        <f>Dane!P5</f>
        <v>12</v>
      </c>
      <c r="Q51" s="85">
        <f>Dane!Q5</f>
        <v>13</v>
      </c>
      <c r="R51" s="85">
        <f>Dane!R5</f>
        <v>14</v>
      </c>
      <c r="S51" s="266"/>
    </row>
    <row r="52" spans="1:19" s="48" customFormat="1" ht="18">
      <c r="A52" s="141" t="s">
        <v>81</v>
      </c>
      <c r="B52" s="142" t="s">
        <v>126</v>
      </c>
      <c r="C52" s="143" t="s">
        <v>23</v>
      </c>
      <c r="D52" s="144">
        <f t="shared" ref="D52:R52" si="8">SUM(D53:D58)</f>
        <v>0</v>
      </c>
      <c r="E52" s="144">
        <f t="shared" si="8"/>
        <v>0</v>
      </c>
      <c r="F52" s="144">
        <f t="shared" si="8"/>
        <v>0</v>
      </c>
      <c r="G52" s="144">
        <f t="shared" si="8"/>
        <v>0</v>
      </c>
      <c r="H52" s="144">
        <f t="shared" si="8"/>
        <v>0</v>
      </c>
      <c r="I52" s="144">
        <f t="shared" si="8"/>
        <v>0</v>
      </c>
      <c r="J52" s="144">
        <f t="shared" si="8"/>
        <v>0</v>
      </c>
      <c r="K52" s="144">
        <f t="shared" si="8"/>
        <v>0</v>
      </c>
      <c r="L52" s="144">
        <f t="shared" si="8"/>
        <v>0</v>
      </c>
      <c r="M52" s="144">
        <f t="shared" si="8"/>
        <v>0</v>
      </c>
      <c r="N52" s="144">
        <f t="shared" si="8"/>
        <v>0</v>
      </c>
      <c r="O52" s="144">
        <f t="shared" si="8"/>
        <v>0</v>
      </c>
      <c r="P52" s="144">
        <f t="shared" si="8"/>
        <v>0</v>
      </c>
      <c r="Q52" s="144">
        <f t="shared" si="8"/>
        <v>0</v>
      </c>
      <c r="R52" s="144">
        <f t="shared" si="8"/>
        <v>0</v>
      </c>
      <c r="S52" s="145"/>
    </row>
    <row r="53" spans="1:19" s="48" customFormat="1">
      <c r="A53" s="146" t="s">
        <v>52</v>
      </c>
      <c r="B53" s="147" t="s">
        <v>127</v>
      </c>
      <c r="C53" s="143" t="s">
        <v>23</v>
      </c>
      <c r="D53" s="148">
        <f t="shared" ref="D53:R53" si="9">D19+D22</f>
        <v>0</v>
      </c>
      <c r="E53" s="148">
        <f t="shared" si="9"/>
        <v>0</v>
      </c>
      <c r="F53" s="148">
        <f t="shared" si="9"/>
        <v>0</v>
      </c>
      <c r="G53" s="148">
        <f t="shared" si="9"/>
        <v>0</v>
      </c>
      <c r="H53" s="148">
        <f t="shared" si="9"/>
        <v>0</v>
      </c>
      <c r="I53" s="148">
        <f t="shared" si="9"/>
        <v>0</v>
      </c>
      <c r="J53" s="148">
        <f t="shared" si="9"/>
        <v>0</v>
      </c>
      <c r="K53" s="148">
        <f t="shared" si="9"/>
        <v>0</v>
      </c>
      <c r="L53" s="148">
        <f t="shared" si="9"/>
        <v>0</v>
      </c>
      <c r="M53" s="148">
        <f t="shared" si="9"/>
        <v>0</v>
      </c>
      <c r="N53" s="148">
        <f t="shared" si="9"/>
        <v>0</v>
      </c>
      <c r="O53" s="148">
        <f t="shared" si="9"/>
        <v>0</v>
      </c>
      <c r="P53" s="148">
        <f t="shared" si="9"/>
        <v>0</v>
      </c>
      <c r="Q53" s="148">
        <f t="shared" si="9"/>
        <v>0</v>
      </c>
      <c r="R53" s="148">
        <f t="shared" si="9"/>
        <v>0</v>
      </c>
      <c r="S53" s="112"/>
    </row>
    <row r="54" spans="1:19" s="48" customFormat="1">
      <c r="A54" s="146" t="s">
        <v>54</v>
      </c>
      <c r="B54" s="149" t="s">
        <v>128</v>
      </c>
      <c r="C54" s="143" t="s">
        <v>23</v>
      </c>
      <c r="D54" s="148">
        <f t="shared" ref="D54:R54" si="10">D23-D24</f>
        <v>0</v>
      </c>
      <c r="E54" s="148">
        <f t="shared" si="10"/>
        <v>0</v>
      </c>
      <c r="F54" s="148">
        <f t="shared" si="10"/>
        <v>0</v>
      </c>
      <c r="G54" s="148">
        <f t="shared" si="10"/>
        <v>0</v>
      </c>
      <c r="H54" s="148">
        <f t="shared" si="10"/>
        <v>0</v>
      </c>
      <c r="I54" s="148">
        <f t="shared" si="10"/>
        <v>0</v>
      </c>
      <c r="J54" s="148">
        <f t="shared" si="10"/>
        <v>0</v>
      </c>
      <c r="K54" s="148">
        <f t="shared" si="10"/>
        <v>0</v>
      </c>
      <c r="L54" s="148">
        <f t="shared" si="10"/>
        <v>0</v>
      </c>
      <c r="M54" s="148">
        <f t="shared" si="10"/>
        <v>0</v>
      </c>
      <c r="N54" s="148">
        <f t="shared" si="10"/>
        <v>0</v>
      </c>
      <c r="O54" s="148">
        <f t="shared" si="10"/>
        <v>0</v>
      </c>
      <c r="P54" s="148">
        <f t="shared" si="10"/>
        <v>0</v>
      </c>
      <c r="Q54" s="148">
        <f t="shared" si="10"/>
        <v>0</v>
      </c>
      <c r="R54" s="148">
        <f t="shared" si="10"/>
        <v>0</v>
      </c>
      <c r="S54" s="112"/>
    </row>
    <row r="55" spans="1:19" s="48" customFormat="1">
      <c r="A55" s="146" t="s">
        <v>65</v>
      </c>
      <c r="B55" s="149" t="s">
        <v>129</v>
      </c>
      <c r="C55" s="143" t="s">
        <v>23</v>
      </c>
      <c r="D55" s="150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112"/>
    </row>
    <row r="56" spans="1:19" s="48" customFormat="1">
      <c r="A56" s="146" t="s">
        <v>67</v>
      </c>
      <c r="B56" s="149" t="s">
        <v>130</v>
      </c>
      <c r="C56" s="143" t="s">
        <v>23</v>
      </c>
      <c r="D56" s="150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112"/>
    </row>
    <row r="57" spans="1:19" s="48" customFormat="1">
      <c r="A57" s="146" t="s">
        <v>93</v>
      </c>
      <c r="B57" s="149" t="s">
        <v>131</v>
      </c>
      <c r="C57" s="143" t="s">
        <v>23</v>
      </c>
      <c r="D57" s="150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112"/>
    </row>
    <row r="58" spans="1:19" s="48" customFormat="1">
      <c r="A58" s="146" t="s">
        <v>95</v>
      </c>
      <c r="B58" s="151" t="s">
        <v>132</v>
      </c>
      <c r="C58" s="143" t="s">
        <v>23</v>
      </c>
      <c r="D58" s="150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112"/>
    </row>
    <row r="59" spans="1:19" s="48" customFormat="1" ht="18">
      <c r="A59" s="141" t="s">
        <v>87</v>
      </c>
      <c r="B59" s="142" t="s">
        <v>133</v>
      </c>
      <c r="C59" s="143" t="s">
        <v>23</v>
      </c>
      <c r="D59" s="144">
        <f t="shared" ref="D59:R59" si="11">SUM(D60:D62)</f>
        <v>0</v>
      </c>
      <c r="E59" s="144">
        <f t="shared" si="11"/>
        <v>0</v>
      </c>
      <c r="F59" s="144">
        <f t="shared" si="11"/>
        <v>0</v>
      </c>
      <c r="G59" s="144">
        <f t="shared" si="11"/>
        <v>0</v>
      </c>
      <c r="H59" s="144">
        <f t="shared" si="11"/>
        <v>0</v>
      </c>
      <c r="I59" s="144">
        <f t="shared" si="11"/>
        <v>0</v>
      </c>
      <c r="J59" s="144">
        <f t="shared" si="11"/>
        <v>0</v>
      </c>
      <c r="K59" s="144">
        <f t="shared" si="11"/>
        <v>0</v>
      </c>
      <c r="L59" s="144">
        <f t="shared" si="11"/>
        <v>0</v>
      </c>
      <c r="M59" s="144">
        <f t="shared" si="11"/>
        <v>0</v>
      </c>
      <c r="N59" s="144">
        <f t="shared" si="11"/>
        <v>0</v>
      </c>
      <c r="O59" s="144">
        <f t="shared" si="11"/>
        <v>0</v>
      </c>
      <c r="P59" s="144">
        <f t="shared" si="11"/>
        <v>0</v>
      </c>
      <c r="Q59" s="144">
        <f t="shared" si="11"/>
        <v>0</v>
      </c>
      <c r="R59" s="144">
        <f t="shared" si="11"/>
        <v>0</v>
      </c>
      <c r="S59" s="152"/>
    </row>
    <row r="60" spans="1:19" s="48" customFormat="1">
      <c r="A60" s="146" t="s">
        <v>52</v>
      </c>
      <c r="B60" s="153" t="s">
        <v>134</v>
      </c>
      <c r="C60" s="143" t="s">
        <v>23</v>
      </c>
      <c r="D60" s="150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12"/>
    </row>
    <row r="61" spans="1:19" s="48" customFormat="1">
      <c r="A61" s="146" t="s">
        <v>54</v>
      </c>
      <c r="B61" s="153" t="s">
        <v>135</v>
      </c>
      <c r="C61" s="143" t="s">
        <v>23</v>
      </c>
      <c r="D61" s="150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12"/>
    </row>
    <row r="62" spans="1:19" s="48" customFormat="1">
      <c r="A62" s="146" t="s">
        <v>65</v>
      </c>
      <c r="B62" s="153" t="s">
        <v>136</v>
      </c>
      <c r="C62" s="143" t="s">
        <v>23</v>
      </c>
      <c r="D62" s="150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12"/>
    </row>
    <row r="63" spans="1:19" s="48" customFormat="1" ht="18">
      <c r="A63" s="141" t="s">
        <v>101</v>
      </c>
      <c r="B63" s="142" t="s">
        <v>137</v>
      </c>
      <c r="C63" s="143" t="s">
        <v>23</v>
      </c>
      <c r="D63" s="144">
        <f t="shared" ref="D63:R63" si="12">SUM(D64:D70)</f>
        <v>0</v>
      </c>
      <c r="E63" s="144">
        <f t="shared" si="12"/>
        <v>0</v>
      </c>
      <c r="F63" s="144">
        <f t="shared" si="12"/>
        <v>0</v>
      </c>
      <c r="G63" s="144">
        <f t="shared" si="12"/>
        <v>0</v>
      </c>
      <c r="H63" s="144">
        <f t="shared" si="12"/>
        <v>0</v>
      </c>
      <c r="I63" s="144">
        <f t="shared" si="12"/>
        <v>0</v>
      </c>
      <c r="J63" s="144">
        <f t="shared" si="12"/>
        <v>0</v>
      </c>
      <c r="K63" s="144">
        <f t="shared" si="12"/>
        <v>0</v>
      </c>
      <c r="L63" s="144">
        <f t="shared" si="12"/>
        <v>0</v>
      </c>
      <c r="M63" s="144">
        <f t="shared" si="12"/>
        <v>0</v>
      </c>
      <c r="N63" s="144">
        <f t="shared" si="12"/>
        <v>0</v>
      </c>
      <c r="O63" s="144">
        <f t="shared" si="12"/>
        <v>0</v>
      </c>
      <c r="P63" s="144">
        <f t="shared" si="12"/>
        <v>0</v>
      </c>
      <c r="Q63" s="144">
        <f t="shared" si="12"/>
        <v>0</v>
      </c>
      <c r="R63" s="144">
        <f t="shared" si="12"/>
        <v>0</v>
      </c>
      <c r="S63" s="152"/>
    </row>
    <row r="64" spans="1:19" s="48" customFormat="1">
      <c r="A64" s="146" t="s">
        <v>52</v>
      </c>
      <c r="B64" s="153" t="s">
        <v>138</v>
      </c>
      <c r="C64" s="143" t="s">
        <v>23</v>
      </c>
      <c r="D64" s="150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12"/>
    </row>
    <row r="65" spans="1:19" s="48" customFormat="1">
      <c r="A65" s="146" t="s">
        <v>54</v>
      </c>
      <c r="B65" s="153" t="s">
        <v>139</v>
      </c>
      <c r="C65" s="143" t="s">
        <v>23</v>
      </c>
      <c r="D65" s="150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12"/>
    </row>
    <row r="66" spans="1:19" s="48" customFormat="1" ht="18">
      <c r="A66" s="146" t="s">
        <v>65</v>
      </c>
      <c r="B66" s="153" t="s">
        <v>140</v>
      </c>
      <c r="C66" s="143" t="s">
        <v>23</v>
      </c>
      <c r="D66" s="150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12"/>
    </row>
    <row r="67" spans="1:19" s="48" customFormat="1">
      <c r="A67" s="146" t="s">
        <v>67</v>
      </c>
      <c r="B67" s="153" t="s">
        <v>141</v>
      </c>
      <c r="C67" s="143" t="s">
        <v>23</v>
      </c>
      <c r="D67" s="150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12"/>
    </row>
    <row r="68" spans="1:19" s="48" customFormat="1">
      <c r="A68" s="146" t="s">
        <v>93</v>
      </c>
      <c r="B68" s="153" t="s">
        <v>142</v>
      </c>
      <c r="C68" s="143" t="s">
        <v>23</v>
      </c>
      <c r="D68" s="150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22"/>
    </row>
    <row r="69" spans="1:19" s="48" customFormat="1">
      <c r="A69" s="146" t="s">
        <v>95</v>
      </c>
      <c r="B69" s="153" t="s">
        <v>143</v>
      </c>
      <c r="C69" s="143" t="s">
        <v>23</v>
      </c>
      <c r="D69" s="150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12"/>
    </row>
    <row r="70" spans="1:19" s="48" customFormat="1" ht="45">
      <c r="A70" s="146" t="s">
        <v>97</v>
      </c>
      <c r="B70" s="153" t="s">
        <v>144</v>
      </c>
      <c r="C70" s="143" t="s">
        <v>23</v>
      </c>
      <c r="D70" s="150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12"/>
    </row>
    <row r="71" spans="1:19" s="48" customFormat="1">
      <c r="A71" s="156" t="s">
        <v>103</v>
      </c>
      <c r="B71" s="157" t="s">
        <v>145</v>
      </c>
      <c r="C71" s="143" t="s">
        <v>23</v>
      </c>
      <c r="D71" s="144">
        <f t="shared" ref="D71:R71" si="13">D52+D59+D63</f>
        <v>0</v>
      </c>
      <c r="E71" s="144">
        <f t="shared" si="13"/>
        <v>0</v>
      </c>
      <c r="F71" s="144">
        <f t="shared" si="13"/>
        <v>0</v>
      </c>
      <c r="G71" s="144">
        <f t="shared" si="13"/>
        <v>0</v>
      </c>
      <c r="H71" s="144">
        <f t="shared" si="13"/>
        <v>0</v>
      </c>
      <c r="I71" s="144">
        <f t="shared" si="13"/>
        <v>0</v>
      </c>
      <c r="J71" s="144">
        <f t="shared" si="13"/>
        <v>0</v>
      </c>
      <c r="K71" s="144">
        <f t="shared" si="13"/>
        <v>0</v>
      </c>
      <c r="L71" s="144">
        <f t="shared" si="13"/>
        <v>0</v>
      </c>
      <c r="M71" s="144">
        <f t="shared" si="13"/>
        <v>0</v>
      </c>
      <c r="N71" s="144">
        <f t="shared" si="13"/>
        <v>0</v>
      </c>
      <c r="O71" s="144">
        <f t="shared" si="13"/>
        <v>0</v>
      </c>
      <c r="P71" s="144">
        <f t="shared" si="13"/>
        <v>0</v>
      </c>
      <c r="Q71" s="144">
        <f t="shared" si="13"/>
        <v>0</v>
      </c>
      <c r="R71" s="144">
        <f t="shared" si="13"/>
        <v>0</v>
      </c>
      <c r="S71" s="152"/>
    </row>
    <row r="72" spans="1:19" s="48" customFormat="1">
      <c r="A72" s="158" t="s">
        <v>105</v>
      </c>
      <c r="B72" s="159" t="s">
        <v>146</v>
      </c>
      <c r="C72" s="143" t="s">
        <v>23</v>
      </c>
      <c r="D72" s="160"/>
      <c r="E72" s="161">
        <f>D73</f>
        <v>0</v>
      </c>
      <c r="F72" s="161">
        <f t="shared" ref="F72:R72" si="14">E73</f>
        <v>0</v>
      </c>
      <c r="G72" s="161">
        <f t="shared" si="14"/>
        <v>0</v>
      </c>
      <c r="H72" s="161">
        <f t="shared" si="14"/>
        <v>0</v>
      </c>
      <c r="I72" s="161">
        <f t="shared" si="14"/>
        <v>0</v>
      </c>
      <c r="J72" s="161">
        <f t="shared" si="14"/>
        <v>0</v>
      </c>
      <c r="K72" s="161">
        <f t="shared" si="14"/>
        <v>0</v>
      </c>
      <c r="L72" s="161">
        <f t="shared" si="14"/>
        <v>0</v>
      </c>
      <c r="M72" s="161">
        <f t="shared" si="14"/>
        <v>0</v>
      </c>
      <c r="N72" s="161">
        <f t="shared" si="14"/>
        <v>0</v>
      </c>
      <c r="O72" s="161">
        <f t="shared" si="14"/>
        <v>0</v>
      </c>
      <c r="P72" s="161">
        <f t="shared" si="14"/>
        <v>0</v>
      </c>
      <c r="Q72" s="161">
        <f t="shared" si="14"/>
        <v>0</v>
      </c>
      <c r="R72" s="161">
        <f t="shared" si="14"/>
        <v>0</v>
      </c>
      <c r="S72" s="152"/>
    </row>
    <row r="73" spans="1:19" s="48" customFormat="1">
      <c r="A73" s="162" t="s">
        <v>107</v>
      </c>
      <c r="B73" s="163" t="s">
        <v>147</v>
      </c>
      <c r="C73" s="143" t="s">
        <v>23</v>
      </c>
      <c r="D73" s="164">
        <f t="shared" ref="D73:R73" si="15">D71+D72</f>
        <v>0</v>
      </c>
      <c r="E73" s="164">
        <f t="shared" si="15"/>
        <v>0</v>
      </c>
      <c r="F73" s="164">
        <f t="shared" si="15"/>
        <v>0</v>
      </c>
      <c r="G73" s="164">
        <f t="shared" si="15"/>
        <v>0</v>
      </c>
      <c r="H73" s="164">
        <f t="shared" si="15"/>
        <v>0</v>
      </c>
      <c r="I73" s="164">
        <f t="shared" si="15"/>
        <v>0</v>
      </c>
      <c r="J73" s="164">
        <f t="shared" si="15"/>
        <v>0</v>
      </c>
      <c r="K73" s="164">
        <f t="shared" si="15"/>
        <v>0</v>
      </c>
      <c r="L73" s="164">
        <f t="shared" si="15"/>
        <v>0</v>
      </c>
      <c r="M73" s="164">
        <f t="shared" si="15"/>
        <v>0</v>
      </c>
      <c r="N73" s="164">
        <f t="shared" si="15"/>
        <v>0</v>
      </c>
      <c r="O73" s="164">
        <f t="shared" si="15"/>
        <v>0</v>
      </c>
      <c r="P73" s="164">
        <f t="shared" si="15"/>
        <v>0</v>
      </c>
      <c r="Q73" s="164">
        <f t="shared" si="15"/>
        <v>0</v>
      </c>
      <c r="R73" s="164">
        <f t="shared" si="15"/>
        <v>0</v>
      </c>
      <c r="S73" s="152"/>
    </row>
    <row r="74" spans="1:19" s="81" customFormat="1">
      <c r="A74" s="165"/>
      <c r="B74" s="166"/>
      <c r="C74" s="9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8"/>
    </row>
    <row r="75" spans="1:19" s="100" customFormat="1">
      <c r="A75" s="95"/>
      <c r="B75" s="96"/>
      <c r="C75" s="97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9"/>
    </row>
    <row r="76" spans="1:19" s="100" customFormat="1" ht="9.6" thickBot="1">
      <c r="A76" s="95"/>
      <c r="B76" s="96"/>
      <c r="C76" s="97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9"/>
    </row>
    <row r="77" spans="1:19" s="100" customFormat="1" ht="24" customHeight="1" thickBot="1">
      <c r="A77" s="95"/>
      <c r="B77" s="259" t="s">
        <v>148</v>
      </c>
      <c r="C77" s="260"/>
      <c r="D77" s="260"/>
      <c r="E77" s="260"/>
      <c r="F77" s="260"/>
      <c r="G77" s="261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69"/>
    </row>
    <row r="78" spans="1:19" s="100" customFormat="1" ht="23.25" customHeight="1" thickBot="1">
      <c r="A78" s="95"/>
      <c r="B78" s="262" t="s">
        <v>149</v>
      </c>
      <c r="C78" s="263"/>
      <c r="D78" s="263"/>
      <c r="E78" s="263"/>
      <c r="F78" s="263"/>
      <c r="G78" s="264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69"/>
    </row>
    <row r="79" spans="1:19" s="100" customFormat="1">
      <c r="A79" s="95"/>
      <c r="C79" s="101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4"/>
    </row>
    <row r="80" spans="1:19" s="100" customFormat="1">
      <c r="A80" s="95"/>
      <c r="B80" s="81" t="s">
        <v>150</v>
      </c>
      <c r="C80" s="82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70"/>
      <c r="S80" s="171"/>
    </row>
    <row r="81" spans="1:19" s="173" customFormat="1">
      <c r="A81" s="83" t="s">
        <v>2</v>
      </c>
      <c r="B81" s="172" t="s">
        <v>3</v>
      </c>
      <c r="C81" s="83" t="s">
        <v>4</v>
      </c>
      <c r="D81" s="9" t="s">
        <v>6</v>
      </c>
      <c r="E81" s="9" t="s">
        <v>6</v>
      </c>
      <c r="F81" s="9" t="s">
        <v>6</v>
      </c>
      <c r="G81" s="9" t="s">
        <v>6</v>
      </c>
      <c r="H81" s="9" t="s">
        <v>6</v>
      </c>
      <c r="I81" s="9" t="s">
        <v>6</v>
      </c>
      <c r="J81" s="9" t="s">
        <v>6</v>
      </c>
      <c r="K81" s="9" t="s">
        <v>6</v>
      </c>
      <c r="L81" s="9" t="s">
        <v>6</v>
      </c>
      <c r="M81" s="9" t="s">
        <v>6</v>
      </c>
      <c r="N81" s="9" t="s">
        <v>6</v>
      </c>
      <c r="O81" s="9" t="s">
        <v>6</v>
      </c>
      <c r="P81" s="9" t="s">
        <v>6</v>
      </c>
      <c r="Q81" s="9" t="s">
        <v>6</v>
      </c>
      <c r="R81" s="9" t="s">
        <v>6</v>
      </c>
      <c r="S81" s="10" t="s">
        <v>7</v>
      </c>
    </row>
    <row r="82" spans="1:19" s="173" customFormat="1">
      <c r="A82" s="84"/>
      <c r="B82" s="172"/>
      <c r="C82" s="84"/>
      <c r="D82" s="105">
        <f t="shared" ref="D82:R82" si="16">D5</f>
        <v>0</v>
      </c>
      <c r="E82" s="105">
        <f t="shared" si="16"/>
        <v>1</v>
      </c>
      <c r="F82" s="105">
        <f t="shared" si="16"/>
        <v>2</v>
      </c>
      <c r="G82" s="105">
        <f t="shared" si="16"/>
        <v>3</v>
      </c>
      <c r="H82" s="105">
        <f t="shared" si="16"/>
        <v>4</v>
      </c>
      <c r="I82" s="105">
        <f t="shared" si="16"/>
        <v>5</v>
      </c>
      <c r="J82" s="105">
        <f t="shared" si="16"/>
        <v>6</v>
      </c>
      <c r="K82" s="105">
        <f t="shared" si="16"/>
        <v>7</v>
      </c>
      <c r="L82" s="105">
        <f t="shared" si="16"/>
        <v>8</v>
      </c>
      <c r="M82" s="105">
        <f t="shared" si="16"/>
        <v>9</v>
      </c>
      <c r="N82" s="105">
        <f t="shared" si="16"/>
        <v>10</v>
      </c>
      <c r="O82" s="105">
        <f t="shared" si="16"/>
        <v>11</v>
      </c>
      <c r="P82" s="105">
        <f t="shared" si="16"/>
        <v>12</v>
      </c>
      <c r="Q82" s="105">
        <f t="shared" si="16"/>
        <v>13</v>
      </c>
      <c r="R82" s="105">
        <f t="shared" si="16"/>
        <v>14</v>
      </c>
      <c r="S82" s="174"/>
    </row>
    <row r="83" spans="1:19" s="100" customFormat="1">
      <c r="A83" s="16" t="s">
        <v>52</v>
      </c>
      <c r="B83" s="62" t="s">
        <v>53</v>
      </c>
      <c r="C83" s="175" t="s">
        <v>11</v>
      </c>
      <c r="D83" s="176" t="e">
        <f>Dane!D59/Dane!D$68</f>
        <v>#DIV/0!</v>
      </c>
      <c r="E83" s="176" t="e">
        <f>Dane!E59/Dane!E$68</f>
        <v>#DIV/0!</v>
      </c>
      <c r="F83" s="176" t="e">
        <f>Dane!F59/Dane!F$68</f>
        <v>#DIV/0!</v>
      </c>
      <c r="G83" s="176" t="e">
        <f>Dane!G59/Dane!G$68</f>
        <v>#DIV/0!</v>
      </c>
      <c r="H83" s="176" t="e">
        <f>Dane!H59/Dane!H$68</f>
        <v>#DIV/0!</v>
      </c>
      <c r="I83" s="176" t="e">
        <f>Dane!I59/Dane!I$68</f>
        <v>#DIV/0!</v>
      </c>
      <c r="J83" s="176" t="e">
        <f>Dane!J59/Dane!J$68</f>
        <v>#DIV/0!</v>
      </c>
      <c r="K83" s="176" t="e">
        <f>Dane!K59/Dane!K$68</f>
        <v>#DIV/0!</v>
      </c>
      <c r="L83" s="176" t="e">
        <f>Dane!L59/Dane!L$68</f>
        <v>#DIV/0!</v>
      </c>
      <c r="M83" s="176" t="e">
        <f>Dane!M59/Dane!M$68</f>
        <v>#DIV/0!</v>
      </c>
      <c r="N83" s="176" t="e">
        <f>Dane!N59/Dane!N$68</f>
        <v>#DIV/0!</v>
      </c>
      <c r="O83" s="176" t="e">
        <f>Dane!O59/Dane!O$68</f>
        <v>#DIV/0!</v>
      </c>
      <c r="P83" s="176" t="e">
        <f>Dane!P59/Dane!P$68</f>
        <v>#DIV/0!</v>
      </c>
      <c r="Q83" s="176" t="e">
        <f>Dane!Q59/Dane!Q$68</f>
        <v>#DIV/0!</v>
      </c>
      <c r="R83" s="176" t="e">
        <f>Dane!R59/Dane!R$68</f>
        <v>#DIV/0!</v>
      </c>
      <c r="S83" s="177"/>
    </row>
    <row r="84" spans="1:19" s="81" customFormat="1">
      <c r="A84" s="43" t="s">
        <v>54</v>
      </c>
      <c r="B84" s="63" t="s">
        <v>55</v>
      </c>
      <c r="C84" s="178" t="s">
        <v>11</v>
      </c>
      <c r="D84" s="176" t="e">
        <f>Dane!D60/Dane!D$68</f>
        <v>#DIV/0!</v>
      </c>
      <c r="E84" s="176" t="e">
        <f>Dane!E60/Dane!E$68</f>
        <v>#DIV/0!</v>
      </c>
      <c r="F84" s="176" t="e">
        <f>Dane!F60/Dane!F$68</f>
        <v>#DIV/0!</v>
      </c>
      <c r="G84" s="176" t="e">
        <f>Dane!G60/Dane!G$68</f>
        <v>#DIV/0!</v>
      </c>
      <c r="H84" s="176" t="e">
        <f>Dane!H60/Dane!H$68</f>
        <v>#DIV/0!</v>
      </c>
      <c r="I84" s="176" t="e">
        <f>Dane!I60/Dane!I$68</f>
        <v>#DIV/0!</v>
      </c>
      <c r="J84" s="176" t="e">
        <f>Dane!J60/Dane!J$68</f>
        <v>#DIV/0!</v>
      </c>
      <c r="K84" s="176" t="e">
        <f>Dane!K60/Dane!K$68</f>
        <v>#DIV/0!</v>
      </c>
      <c r="L84" s="176" t="e">
        <f>Dane!L60/Dane!L$68</f>
        <v>#DIV/0!</v>
      </c>
      <c r="M84" s="176" t="e">
        <f>Dane!M60/Dane!M$68</f>
        <v>#DIV/0!</v>
      </c>
      <c r="N84" s="176" t="e">
        <f>Dane!N60/Dane!N$68</f>
        <v>#DIV/0!</v>
      </c>
      <c r="O84" s="176" t="e">
        <f>Dane!O60/Dane!O$68</f>
        <v>#DIV/0!</v>
      </c>
      <c r="P84" s="176" t="e">
        <f>Dane!P60/Dane!P$68</f>
        <v>#DIV/0!</v>
      </c>
      <c r="Q84" s="176" t="e">
        <f>Dane!Q60/Dane!Q$68</f>
        <v>#DIV/0!</v>
      </c>
      <c r="R84" s="176" t="e">
        <f>Dane!R60/Dane!R$68</f>
        <v>#DIV/0!</v>
      </c>
      <c r="S84" s="180"/>
    </row>
    <row r="85" spans="1:19" s="100" customFormat="1">
      <c r="A85" s="16">
        <v>1</v>
      </c>
      <c r="B85" s="66" t="s">
        <v>56</v>
      </c>
      <c r="C85" s="178" t="s">
        <v>11</v>
      </c>
      <c r="D85" s="176" t="e">
        <f>Dane!D61/Dane!D$68</f>
        <v>#DIV/0!</v>
      </c>
      <c r="E85" s="176" t="e">
        <f>Dane!E61/Dane!E$68</f>
        <v>#DIV/0!</v>
      </c>
      <c r="F85" s="176" t="e">
        <f>Dane!F61/Dane!F$68</f>
        <v>#DIV/0!</v>
      </c>
      <c r="G85" s="176" t="e">
        <f>Dane!G61/Dane!G$68</f>
        <v>#DIV/0!</v>
      </c>
      <c r="H85" s="176" t="e">
        <f>Dane!H61/Dane!H$68</f>
        <v>#DIV/0!</v>
      </c>
      <c r="I85" s="176" t="e">
        <f>Dane!I61/Dane!I$68</f>
        <v>#DIV/0!</v>
      </c>
      <c r="J85" s="176" t="e">
        <f>Dane!J61/Dane!J$68</f>
        <v>#DIV/0!</v>
      </c>
      <c r="K85" s="176" t="e">
        <f>Dane!K61/Dane!K$68</f>
        <v>#DIV/0!</v>
      </c>
      <c r="L85" s="176" t="e">
        <f>Dane!L61/Dane!L$68</f>
        <v>#DIV/0!</v>
      </c>
      <c r="M85" s="176" t="e">
        <f>Dane!M61/Dane!M$68</f>
        <v>#DIV/0!</v>
      </c>
      <c r="N85" s="176" t="e">
        <f>Dane!N61/Dane!N$68</f>
        <v>#DIV/0!</v>
      </c>
      <c r="O85" s="176" t="e">
        <f>Dane!O61/Dane!O$68</f>
        <v>#DIV/0!</v>
      </c>
      <c r="P85" s="176" t="e">
        <f>Dane!P61/Dane!P$68</f>
        <v>#DIV/0!</v>
      </c>
      <c r="Q85" s="176" t="e">
        <f>Dane!Q61/Dane!Q$68</f>
        <v>#DIV/0!</v>
      </c>
      <c r="R85" s="176" t="e">
        <f>Dane!R61/Dane!R$68</f>
        <v>#DIV/0!</v>
      </c>
      <c r="S85" s="180"/>
    </row>
    <row r="86" spans="1:19" s="100" customFormat="1" ht="18">
      <c r="A86" s="16">
        <v>2</v>
      </c>
      <c r="B86" s="66" t="s">
        <v>57</v>
      </c>
      <c r="C86" s="175" t="s">
        <v>11</v>
      </c>
      <c r="D86" s="176" t="e">
        <f>Dane!D62/Dane!D$68</f>
        <v>#DIV/0!</v>
      </c>
      <c r="E86" s="176" t="e">
        <f>Dane!E62/Dane!E$68</f>
        <v>#DIV/0!</v>
      </c>
      <c r="F86" s="176" t="e">
        <f>Dane!F62/Dane!F$68</f>
        <v>#DIV/0!</v>
      </c>
      <c r="G86" s="176" t="e">
        <f>Dane!G62/Dane!G$68</f>
        <v>#DIV/0!</v>
      </c>
      <c r="H86" s="176" t="e">
        <f>Dane!H62/Dane!H$68</f>
        <v>#DIV/0!</v>
      </c>
      <c r="I86" s="176" t="e">
        <f>Dane!I62/Dane!I$68</f>
        <v>#DIV/0!</v>
      </c>
      <c r="J86" s="176" t="e">
        <f>Dane!J62/Dane!J$68</f>
        <v>#DIV/0!</v>
      </c>
      <c r="K86" s="176" t="e">
        <f>Dane!K62/Dane!K$68</f>
        <v>#DIV/0!</v>
      </c>
      <c r="L86" s="176" t="e">
        <f>Dane!L62/Dane!L$68</f>
        <v>#DIV/0!</v>
      </c>
      <c r="M86" s="176" t="e">
        <f>Dane!M62/Dane!M$68</f>
        <v>#DIV/0!</v>
      </c>
      <c r="N86" s="176" t="e">
        <f>Dane!N62/Dane!N$68</f>
        <v>#DIV/0!</v>
      </c>
      <c r="O86" s="176" t="e">
        <f>Dane!O62/Dane!O$68</f>
        <v>#DIV/0!</v>
      </c>
      <c r="P86" s="176" t="e">
        <f>Dane!P62/Dane!P$68</f>
        <v>#DIV/0!</v>
      </c>
      <c r="Q86" s="176" t="e">
        <f>Dane!Q62/Dane!Q$68</f>
        <v>#DIV/0!</v>
      </c>
      <c r="R86" s="176" t="e">
        <f>Dane!R62/Dane!R$68</f>
        <v>#DIV/0!</v>
      </c>
      <c r="S86" s="177"/>
    </row>
    <row r="87" spans="1:19" s="81" customFormat="1">
      <c r="A87" s="43">
        <v>3</v>
      </c>
      <c r="B87" s="66" t="s">
        <v>58</v>
      </c>
      <c r="C87" s="178" t="s">
        <v>11</v>
      </c>
      <c r="D87" s="176" t="e">
        <f>Dane!D63/Dane!D$68</f>
        <v>#DIV/0!</v>
      </c>
      <c r="E87" s="176" t="e">
        <f>Dane!E63/Dane!E$68</f>
        <v>#DIV/0!</v>
      </c>
      <c r="F87" s="176" t="e">
        <f>Dane!F63/Dane!F$68</f>
        <v>#DIV/0!</v>
      </c>
      <c r="G87" s="176" t="e">
        <f>Dane!G63/Dane!G$68</f>
        <v>#DIV/0!</v>
      </c>
      <c r="H87" s="176" t="e">
        <f>Dane!H63/Dane!H$68</f>
        <v>#DIV/0!</v>
      </c>
      <c r="I87" s="176" t="e">
        <f>Dane!I63/Dane!I$68</f>
        <v>#DIV/0!</v>
      </c>
      <c r="J87" s="176" t="e">
        <f>Dane!J63/Dane!J$68</f>
        <v>#DIV/0!</v>
      </c>
      <c r="K87" s="176" t="e">
        <f>Dane!K63/Dane!K$68</f>
        <v>#DIV/0!</v>
      </c>
      <c r="L87" s="176" t="e">
        <f>Dane!L63/Dane!L$68</f>
        <v>#DIV/0!</v>
      </c>
      <c r="M87" s="176" t="e">
        <f>Dane!M63/Dane!M$68</f>
        <v>#DIV/0!</v>
      </c>
      <c r="N87" s="176" t="e">
        <f>Dane!N63/Dane!N$68</f>
        <v>#DIV/0!</v>
      </c>
      <c r="O87" s="176" t="e">
        <f>Dane!O63/Dane!O$68</f>
        <v>#DIV/0!</v>
      </c>
      <c r="P87" s="176" t="e">
        <f>Dane!P63/Dane!P$68</f>
        <v>#DIV/0!</v>
      </c>
      <c r="Q87" s="176" t="e">
        <f>Dane!Q63/Dane!Q$68</f>
        <v>#DIV/0!</v>
      </c>
      <c r="R87" s="176" t="e">
        <f>Dane!R63/Dane!R$68</f>
        <v>#DIV/0!</v>
      </c>
      <c r="S87" s="180"/>
    </row>
    <row r="88" spans="1:19" s="100" customFormat="1">
      <c r="A88" s="16" t="s">
        <v>59</v>
      </c>
      <c r="B88" s="67" t="s">
        <v>60</v>
      </c>
      <c r="C88" s="175" t="s">
        <v>11</v>
      </c>
      <c r="D88" s="176" t="e">
        <f>Dane!D64/Dane!D$68</f>
        <v>#DIV/0!</v>
      </c>
      <c r="E88" s="176" t="e">
        <f>Dane!E64/Dane!E$68</f>
        <v>#DIV/0!</v>
      </c>
      <c r="F88" s="176" t="e">
        <f>Dane!F64/Dane!F$68</f>
        <v>#DIV/0!</v>
      </c>
      <c r="G88" s="176" t="e">
        <f>Dane!G64/Dane!G$68</f>
        <v>#DIV/0!</v>
      </c>
      <c r="H88" s="176" t="e">
        <f>Dane!H64/Dane!H$68</f>
        <v>#DIV/0!</v>
      </c>
      <c r="I88" s="176" t="e">
        <f>Dane!I64/Dane!I$68</f>
        <v>#DIV/0!</v>
      </c>
      <c r="J88" s="176" t="e">
        <f>Dane!J64/Dane!J$68</f>
        <v>#DIV/0!</v>
      </c>
      <c r="K88" s="176" t="e">
        <f>Dane!K64/Dane!K$68</f>
        <v>#DIV/0!</v>
      </c>
      <c r="L88" s="176" t="e">
        <f>Dane!L64/Dane!L$68</f>
        <v>#DIV/0!</v>
      </c>
      <c r="M88" s="176" t="e">
        <f>Dane!M64/Dane!M$68</f>
        <v>#DIV/0!</v>
      </c>
      <c r="N88" s="176" t="e">
        <f>Dane!N64/Dane!N$68</f>
        <v>#DIV/0!</v>
      </c>
      <c r="O88" s="176" t="e">
        <f>Dane!O64/Dane!O$68</f>
        <v>#DIV/0!</v>
      </c>
      <c r="P88" s="176" t="e">
        <f>Dane!P64/Dane!P$68</f>
        <v>#DIV/0!</v>
      </c>
      <c r="Q88" s="176" t="e">
        <f>Dane!Q64/Dane!Q$68</f>
        <v>#DIV/0!</v>
      </c>
      <c r="R88" s="176" t="e">
        <f>Dane!R64/Dane!R$68</f>
        <v>#DIV/0!</v>
      </c>
      <c r="S88" s="177"/>
    </row>
    <row r="89" spans="1:19" s="100" customFormat="1" ht="18">
      <c r="A89" s="16" t="s">
        <v>61</v>
      </c>
      <c r="B89" s="67" t="s">
        <v>62</v>
      </c>
      <c r="C89" s="175" t="s">
        <v>11</v>
      </c>
      <c r="D89" s="176" t="e">
        <f>Dane!D65/Dane!D$68</f>
        <v>#DIV/0!</v>
      </c>
      <c r="E89" s="176" t="e">
        <f>Dane!E65/Dane!E$68</f>
        <v>#DIV/0!</v>
      </c>
      <c r="F89" s="176" t="e">
        <f>Dane!F65/Dane!F$68</f>
        <v>#DIV/0!</v>
      </c>
      <c r="G89" s="176" t="e">
        <f>Dane!G65/Dane!G$68</f>
        <v>#DIV/0!</v>
      </c>
      <c r="H89" s="176" t="e">
        <f>Dane!H65/Dane!H$68</f>
        <v>#DIV/0!</v>
      </c>
      <c r="I89" s="176" t="e">
        <f>Dane!I65/Dane!I$68</f>
        <v>#DIV/0!</v>
      </c>
      <c r="J89" s="176" t="e">
        <f>Dane!J65/Dane!J$68</f>
        <v>#DIV/0!</v>
      </c>
      <c r="K89" s="176" t="e">
        <f>Dane!K65/Dane!K$68</f>
        <v>#DIV/0!</v>
      </c>
      <c r="L89" s="176" t="e">
        <f>Dane!L65/Dane!L$68</f>
        <v>#DIV/0!</v>
      </c>
      <c r="M89" s="176" t="e">
        <f>Dane!M65/Dane!M$68</f>
        <v>#DIV/0!</v>
      </c>
      <c r="N89" s="176" t="e">
        <f>Dane!N65/Dane!N$68</f>
        <v>#DIV/0!</v>
      </c>
      <c r="O89" s="176" t="e">
        <f>Dane!O65/Dane!O$68</f>
        <v>#DIV/0!</v>
      </c>
      <c r="P89" s="176" t="e">
        <f>Dane!P65/Dane!P$68</f>
        <v>#DIV/0!</v>
      </c>
      <c r="Q89" s="176" t="e">
        <f>Dane!Q65/Dane!Q$68</f>
        <v>#DIV/0!</v>
      </c>
      <c r="R89" s="176" t="e">
        <f>Dane!R65/Dane!R$68</f>
        <v>#DIV/0!</v>
      </c>
      <c r="S89" s="177"/>
    </row>
    <row r="90" spans="1:19" s="100" customFormat="1">
      <c r="A90" s="16" t="s">
        <v>63</v>
      </c>
      <c r="B90" s="67" t="s">
        <v>64</v>
      </c>
      <c r="C90" s="175" t="s">
        <v>11</v>
      </c>
      <c r="D90" s="176" t="e">
        <f>Dane!D66/Dane!D$68</f>
        <v>#DIV/0!</v>
      </c>
      <c r="E90" s="176" t="e">
        <f>Dane!E66/Dane!E$68</f>
        <v>#DIV/0!</v>
      </c>
      <c r="F90" s="176" t="e">
        <f>Dane!F66/Dane!F$68</f>
        <v>#DIV/0!</v>
      </c>
      <c r="G90" s="176" t="e">
        <f>Dane!G66/Dane!G$68</f>
        <v>#DIV/0!</v>
      </c>
      <c r="H90" s="176" t="e">
        <f>Dane!H66/Dane!H$68</f>
        <v>#DIV/0!</v>
      </c>
      <c r="I90" s="176" t="e">
        <f>Dane!I66/Dane!I$68</f>
        <v>#DIV/0!</v>
      </c>
      <c r="J90" s="176" t="e">
        <f>Dane!J66/Dane!J$68</f>
        <v>#DIV/0!</v>
      </c>
      <c r="K90" s="176" t="e">
        <f>Dane!K66/Dane!K$68</f>
        <v>#DIV/0!</v>
      </c>
      <c r="L90" s="176" t="e">
        <f>Dane!L66/Dane!L$68</f>
        <v>#DIV/0!</v>
      </c>
      <c r="M90" s="176" t="e">
        <f>Dane!M66/Dane!M$68</f>
        <v>#DIV/0!</v>
      </c>
      <c r="N90" s="176" t="e">
        <f>Dane!N66/Dane!N$68</f>
        <v>#DIV/0!</v>
      </c>
      <c r="O90" s="176" t="e">
        <f>Dane!O66/Dane!O$68</f>
        <v>#DIV/0!</v>
      </c>
      <c r="P90" s="176" t="e">
        <f>Dane!P66/Dane!P$68</f>
        <v>#DIV/0!</v>
      </c>
      <c r="Q90" s="176" t="e">
        <f>Dane!Q66/Dane!Q$68</f>
        <v>#DIV/0!</v>
      </c>
      <c r="R90" s="176" t="e">
        <f>Dane!R66/Dane!R$68</f>
        <v>#DIV/0!</v>
      </c>
      <c r="S90" s="177"/>
    </row>
    <row r="91" spans="1:19" s="100" customFormat="1">
      <c r="A91" s="16" t="s">
        <v>65</v>
      </c>
      <c r="B91" s="62" t="s">
        <v>66</v>
      </c>
      <c r="C91" s="175" t="s">
        <v>11</v>
      </c>
      <c r="D91" s="176" t="e">
        <f>Dane!D67/Dane!D$68</f>
        <v>#DIV/0!</v>
      </c>
      <c r="E91" s="176" t="e">
        <f>Dane!E67/Dane!E$68</f>
        <v>#DIV/0!</v>
      </c>
      <c r="F91" s="176" t="e">
        <f>Dane!F67/Dane!F$68</f>
        <v>#DIV/0!</v>
      </c>
      <c r="G91" s="176" t="e">
        <f>Dane!G67/Dane!G$68</f>
        <v>#DIV/0!</v>
      </c>
      <c r="H91" s="176" t="e">
        <f>Dane!H67/Dane!H$68</f>
        <v>#DIV/0!</v>
      </c>
      <c r="I91" s="176" t="e">
        <f>Dane!I67/Dane!I$68</f>
        <v>#DIV/0!</v>
      </c>
      <c r="J91" s="176" t="e">
        <f>Dane!J67/Dane!J$68</f>
        <v>#DIV/0!</v>
      </c>
      <c r="K91" s="176" t="e">
        <f>Dane!K67/Dane!K$68</f>
        <v>#DIV/0!</v>
      </c>
      <c r="L91" s="176" t="e">
        <f>Dane!L67/Dane!L$68</f>
        <v>#DIV/0!</v>
      </c>
      <c r="M91" s="176" t="e">
        <f>Dane!M67/Dane!M$68</f>
        <v>#DIV/0!</v>
      </c>
      <c r="N91" s="176" t="e">
        <f>Dane!N67/Dane!N$68</f>
        <v>#DIV/0!</v>
      </c>
      <c r="O91" s="176" t="e">
        <f>Dane!O67/Dane!O$68</f>
        <v>#DIV/0!</v>
      </c>
      <c r="P91" s="176" t="e">
        <f>Dane!P67/Dane!P$68</f>
        <v>#DIV/0!</v>
      </c>
      <c r="Q91" s="176" t="e">
        <f>Dane!Q67/Dane!Q$68</f>
        <v>#DIV/0!</v>
      </c>
      <c r="R91" s="176" t="e">
        <f>Dane!R67/Dane!R$68</f>
        <v>#DIV/0!</v>
      </c>
      <c r="S91" s="177"/>
    </row>
    <row r="92" spans="1:19" s="81" customFormat="1">
      <c r="A92" s="43" t="s">
        <v>67</v>
      </c>
      <c r="B92" s="68" t="s">
        <v>68</v>
      </c>
      <c r="C92" s="178" t="s">
        <v>11</v>
      </c>
      <c r="D92" s="176" t="e">
        <f>Dane!D68/Dane!D$68</f>
        <v>#DIV/0!</v>
      </c>
      <c r="E92" s="176" t="e">
        <f>Dane!E68/Dane!E$68</f>
        <v>#DIV/0!</v>
      </c>
      <c r="F92" s="176" t="e">
        <f>Dane!F68/Dane!F$68</f>
        <v>#DIV/0!</v>
      </c>
      <c r="G92" s="176" t="e">
        <f>Dane!G68/Dane!G$68</f>
        <v>#DIV/0!</v>
      </c>
      <c r="H92" s="176" t="e">
        <f>Dane!H68/Dane!H$68</f>
        <v>#DIV/0!</v>
      </c>
      <c r="I92" s="176" t="e">
        <f>Dane!I68/Dane!I$68</f>
        <v>#DIV/0!</v>
      </c>
      <c r="J92" s="176" t="e">
        <f>Dane!J68/Dane!J$68</f>
        <v>#DIV/0!</v>
      </c>
      <c r="K92" s="176" t="e">
        <f>Dane!K68/Dane!K$68</f>
        <v>#DIV/0!</v>
      </c>
      <c r="L92" s="176" t="e">
        <f>Dane!L68/Dane!L$68</f>
        <v>#DIV/0!</v>
      </c>
      <c r="M92" s="176" t="e">
        <f>Dane!M68/Dane!M$68</f>
        <v>#DIV/0!</v>
      </c>
      <c r="N92" s="176" t="e">
        <f>Dane!N68/Dane!N$68</f>
        <v>#DIV/0!</v>
      </c>
      <c r="O92" s="176" t="e">
        <f>Dane!O68/Dane!O$68</f>
        <v>#DIV/0!</v>
      </c>
      <c r="P92" s="176" t="e">
        <f>Dane!P68/Dane!P$68</f>
        <v>#DIV/0!</v>
      </c>
      <c r="Q92" s="176" t="e">
        <f>Dane!Q68/Dane!Q$68</f>
        <v>#DIV/0!</v>
      </c>
      <c r="R92" s="176" t="e">
        <f>Dane!R68/Dane!R$68</f>
        <v>#DIV/0!</v>
      </c>
      <c r="S92" s="180"/>
    </row>
    <row r="93" spans="1:19" s="100" customFormat="1">
      <c r="A93" s="16"/>
      <c r="B93" s="69" t="s">
        <v>69</v>
      </c>
      <c r="C93" s="178" t="s">
        <v>11</v>
      </c>
      <c r="D93" s="176" t="e">
        <f>Dane!D69/Dane!D$68</f>
        <v>#DIV/0!</v>
      </c>
      <c r="E93" s="176" t="e">
        <f>Dane!E69/Dane!E$68</f>
        <v>#DIV/0!</v>
      </c>
      <c r="F93" s="176" t="e">
        <f>Dane!F69/Dane!F$68</f>
        <v>#DIV/0!</v>
      </c>
      <c r="G93" s="176" t="e">
        <f>Dane!G69/Dane!G$68</f>
        <v>#DIV/0!</v>
      </c>
      <c r="H93" s="176" t="e">
        <f>Dane!H69/Dane!H$68</f>
        <v>#DIV/0!</v>
      </c>
      <c r="I93" s="176" t="e">
        <f>Dane!I69/Dane!I$68</f>
        <v>#DIV/0!</v>
      </c>
      <c r="J93" s="176" t="e">
        <f>Dane!J69/Dane!J$68</f>
        <v>#DIV/0!</v>
      </c>
      <c r="K93" s="176" t="e">
        <f>Dane!K69/Dane!K$68</f>
        <v>#DIV/0!</v>
      </c>
      <c r="L93" s="176" t="e">
        <f>Dane!L69/Dane!L$68</f>
        <v>#DIV/0!</v>
      </c>
      <c r="M93" s="176" t="e">
        <f>Dane!M69/Dane!M$68</f>
        <v>#DIV/0!</v>
      </c>
      <c r="N93" s="176" t="e">
        <f>Dane!N69/Dane!N$68</f>
        <v>#DIV/0!</v>
      </c>
      <c r="O93" s="176" t="e">
        <f>Dane!O69/Dane!O$68</f>
        <v>#DIV/0!</v>
      </c>
      <c r="P93" s="176" t="e">
        <f>Dane!P69/Dane!P$68</f>
        <v>#DIV/0!</v>
      </c>
      <c r="Q93" s="176" t="e">
        <f>Dane!Q69/Dane!Q$68</f>
        <v>#DIV/0!</v>
      </c>
      <c r="R93" s="176" t="e">
        <f>Dane!R69/Dane!R$68</f>
        <v>#DIV/0!</v>
      </c>
      <c r="S93" s="180"/>
    </row>
    <row r="94" spans="1:19" s="100" customFormat="1">
      <c r="A94" s="30"/>
      <c r="B94" s="181"/>
      <c r="C94" s="182"/>
      <c r="D94" s="183"/>
      <c r="E94" s="183"/>
      <c r="F94" s="183"/>
      <c r="G94" s="183"/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</row>
    <row r="95" spans="1:19" s="100" customFormat="1" ht="6.75" customHeight="1">
      <c r="A95" s="30"/>
      <c r="B95" s="181"/>
      <c r="C95" s="182"/>
      <c r="D95" s="183"/>
      <c r="E95" s="183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</row>
    <row r="96" spans="1:19" s="100" customFormat="1" ht="16.5" customHeight="1">
      <c r="A96" s="184"/>
      <c r="B96" s="132" t="s">
        <v>151</v>
      </c>
      <c r="C96" s="182"/>
      <c r="D96" s="183"/>
      <c r="E96" s="183"/>
      <c r="F96" s="183"/>
      <c r="G96" s="183"/>
      <c r="H96" s="183"/>
      <c r="I96" s="183"/>
      <c r="J96" s="183"/>
      <c r="K96" s="183"/>
      <c r="L96" s="183"/>
      <c r="M96" s="183"/>
      <c r="N96" s="183"/>
      <c r="O96" s="183"/>
      <c r="P96" s="183"/>
      <c r="Q96" s="183"/>
      <c r="R96" s="183"/>
      <c r="S96" s="183"/>
    </row>
    <row r="97" spans="1:19" s="100" customFormat="1" ht="18">
      <c r="A97" s="185" t="s">
        <v>2</v>
      </c>
      <c r="B97" s="186" t="s">
        <v>152</v>
      </c>
      <c r="C97" s="187" t="s">
        <v>153</v>
      </c>
      <c r="D97" s="188" t="s">
        <v>154</v>
      </c>
      <c r="E97" s="189"/>
      <c r="F97" s="189"/>
      <c r="G97" s="190"/>
      <c r="H97" s="183"/>
      <c r="I97" s="183"/>
      <c r="J97" s="183"/>
      <c r="K97" s="183"/>
      <c r="L97" s="183"/>
      <c r="M97" s="183"/>
      <c r="N97" s="183"/>
      <c r="O97" s="183"/>
      <c r="P97" s="183"/>
      <c r="Q97" s="183"/>
      <c r="R97" s="183"/>
      <c r="S97" s="183"/>
    </row>
    <row r="98" spans="1:19" s="100" customFormat="1">
      <c r="A98" s="191">
        <v>1</v>
      </c>
      <c r="B98" s="192"/>
      <c r="C98" s="193"/>
      <c r="D98" s="194"/>
      <c r="E98" s="195"/>
      <c r="F98" s="195"/>
      <c r="G98" s="196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</row>
    <row r="99" spans="1:19" s="100" customFormat="1">
      <c r="A99" s="191">
        <v>2</v>
      </c>
      <c r="B99" s="192"/>
      <c r="C99" s="193"/>
      <c r="D99" s="194"/>
      <c r="E99" s="195"/>
      <c r="F99" s="195"/>
      <c r="G99" s="196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</row>
    <row r="100" spans="1:19" s="100" customFormat="1">
      <c r="A100" s="191">
        <v>3</v>
      </c>
      <c r="B100" s="192"/>
      <c r="C100" s="193"/>
      <c r="D100" s="194"/>
      <c r="E100" s="195"/>
      <c r="F100" s="195"/>
      <c r="G100" s="196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</row>
    <row r="101" spans="1:19" s="100" customFormat="1">
      <c r="A101" s="184"/>
      <c r="B101" s="181"/>
      <c r="C101" s="182"/>
      <c r="D101" s="183"/>
      <c r="E101" s="183"/>
      <c r="F101" s="183"/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183"/>
      <c r="R101" s="183"/>
      <c r="S101" s="183"/>
    </row>
    <row r="102" spans="1:19" s="100" customFormat="1"/>
    <row r="103" spans="1:19" s="100" customFormat="1">
      <c r="C103" s="101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4"/>
    </row>
    <row r="104" spans="1:19" s="100" customFormat="1" ht="9.6" thickBot="1">
      <c r="C104" s="101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4"/>
    </row>
    <row r="105" spans="1:19" s="78" customFormat="1" ht="30" customHeight="1" thickBot="1">
      <c r="A105" s="138"/>
      <c r="B105" s="262" t="s">
        <v>215</v>
      </c>
      <c r="C105" s="263"/>
      <c r="D105" s="263"/>
      <c r="E105" s="263"/>
      <c r="F105" s="263"/>
      <c r="G105" s="264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40"/>
    </row>
    <row r="106" spans="1:19" s="78" customFormat="1" ht="18" customHeight="1">
      <c r="A106" s="138"/>
      <c r="B106" s="138"/>
      <c r="C106" s="138"/>
      <c r="D106" s="138"/>
      <c r="E106" s="138"/>
      <c r="F106" s="138"/>
      <c r="G106" s="139"/>
      <c r="H106" s="139"/>
      <c r="I106" s="139"/>
      <c r="J106" s="139"/>
      <c r="K106" s="139"/>
      <c r="L106" s="139"/>
      <c r="M106" s="139"/>
      <c r="N106" s="139"/>
      <c r="O106" s="139"/>
      <c r="P106" s="139"/>
      <c r="Q106" s="139"/>
      <c r="R106" s="139"/>
      <c r="S106" s="140"/>
    </row>
    <row r="107" spans="1:19" s="100" customFormat="1">
      <c r="B107" s="81" t="s">
        <v>157</v>
      </c>
      <c r="C107" s="101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4"/>
    </row>
    <row r="108" spans="1:19" s="33" customFormat="1" ht="12.75" customHeight="1">
      <c r="A108" s="256" t="s">
        <v>2</v>
      </c>
      <c r="B108" s="258" t="s">
        <v>3</v>
      </c>
      <c r="C108" s="256" t="s">
        <v>4</v>
      </c>
      <c r="D108" s="9" t="s">
        <v>6</v>
      </c>
      <c r="E108" s="9" t="s">
        <v>6</v>
      </c>
      <c r="F108" s="9" t="s">
        <v>6</v>
      </c>
      <c r="G108" s="9" t="s">
        <v>6</v>
      </c>
      <c r="H108" s="9" t="s">
        <v>6</v>
      </c>
      <c r="I108" s="9" t="s">
        <v>6</v>
      </c>
      <c r="J108" s="9" t="s">
        <v>6</v>
      </c>
      <c r="K108" s="9" t="s">
        <v>6</v>
      </c>
      <c r="L108" s="9" t="s">
        <v>6</v>
      </c>
      <c r="M108" s="9" t="s">
        <v>6</v>
      </c>
      <c r="N108" s="9" t="s">
        <v>6</v>
      </c>
      <c r="O108" s="9" t="s">
        <v>6</v>
      </c>
      <c r="P108" s="9" t="s">
        <v>6</v>
      </c>
      <c r="Q108" s="9" t="s">
        <v>6</v>
      </c>
      <c r="R108" s="9" t="s">
        <v>6</v>
      </c>
      <c r="S108" s="265" t="s">
        <v>7</v>
      </c>
    </row>
    <row r="109" spans="1:19" s="33" customFormat="1">
      <c r="A109" s="257"/>
      <c r="B109" s="258"/>
      <c r="C109" s="257"/>
      <c r="D109" s="85">
        <f>Dane!D5</f>
        <v>0</v>
      </c>
      <c r="E109" s="85">
        <f>Dane!E5</f>
        <v>1</v>
      </c>
      <c r="F109" s="85">
        <f>Dane!F5</f>
        <v>2</v>
      </c>
      <c r="G109" s="85">
        <f>Dane!G5</f>
        <v>3</v>
      </c>
      <c r="H109" s="85">
        <f>Dane!H5</f>
        <v>4</v>
      </c>
      <c r="I109" s="85">
        <f>Dane!I5</f>
        <v>5</v>
      </c>
      <c r="J109" s="85">
        <f>Dane!J5</f>
        <v>6</v>
      </c>
      <c r="K109" s="85">
        <f>Dane!K5</f>
        <v>7</v>
      </c>
      <c r="L109" s="85">
        <f>Dane!L5</f>
        <v>8</v>
      </c>
      <c r="M109" s="85">
        <f>Dane!M5</f>
        <v>9</v>
      </c>
      <c r="N109" s="85">
        <f>Dane!N5</f>
        <v>10</v>
      </c>
      <c r="O109" s="85">
        <f>Dane!O5</f>
        <v>11</v>
      </c>
      <c r="P109" s="85">
        <f>Dane!P5</f>
        <v>12</v>
      </c>
      <c r="Q109" s="85">
        <f>Dane!Q5</f>
        <v>13</v>
      </c>
      <c r="R109" s="85">
        <f>Dane!R5</f>
        <v>14</v>
      </c>
      <c r="S109" s="266"/>
    </row>
    <row r="110" spans="1:19" s="48" customFormat="1">
      <c r="A110" s="202">
        <v>1</v>
      </c>
      <c r="B110" s="203" t="s">
        <v>158</v>
      </c>
      <c r="C110" s="87" t="s">
        <v>23</v>
      </c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112"/>
    </row>
    <row r="111" spans="1:19" s="48" customFormat="1">
      <c r="A111" s="202">
        <v>2</v>
      </c>
      <c r="B111" s="203" t="s">
        <v>159</v>
      </c>
      <c r="C111" s="87" t="s">
        <v>23</v>
      </c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112"/>
    </row>
    <row r="112" spans="1:19" s="48" customFormat="1" ht="18">
      <c r="A112" s="202">
        <v>3</v>
      </c>
      <c r="B112" s="203" t="s">
        <v>160</v>
      </c>
      <c r="C112" s="87" t="s">
        <v>23</v>
      </c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112"/>
    </row>
    <row r="113" spans="1:19" s="48" customFormat="1">
      <c r="A113" s="202">
        <v>4</v>
      </c>
      <c r="B113" s="203" t="s">
        <v>161</v>
      </c>
      <c r="C113" s="87" t="s">
        <v>23</v>
      </c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112"/>
    </row>
    <row r="114" spans="1:19" s="48" customFormat="1">
      <c r="A114" s="202">
        <v>5</v>
      </c>
      <c r="B114" s="100" t="s">
        <v>162</v>
      </c>
      <c r="C114" s="87" t="s">
        <v>23</v>
      </c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112"/>
    </row>
    <row r="115" spans="1:19" s="48" customFormat="1">
      <c r="A115" s="202">
        <v>6</v>
      </c>
      <c r="B115" s="203" t="s">
        <v>163</v>
      </c>
      <c r="C115" s="87" t="s">
        <v>23</v>
      </c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112"/>
    </row>
    <row r="116" spans="1:19" s="48" customFormat="1">
      <c r="A116" s="204">
        <v>7</v>
      </c>
      <c r="B116" s="205" t="s">
        <v>164</v>
      </c>
      <c r="C116" s="200" t="s">
        <v>23</v>
      </c>
      <c r="D116" s="46">
        <f>SUM(D110:D115)</f>
        <v>0</v>
      </c>
      <c r="E116" s="46">
        <f t="shared" ref="E116:R116" si="17">SUM(E110:E115)</f>
        <v>0</v>
      </c>
      <c r="F116" s="46">
        <f t="shared" si="17"/>
        <v>0</v>
      </c>
      <c r="G116" s="46">
        <f t="shared" si="17"/>
        <v>0</v>
      </c>
      <c r="H116" s="46">
        <f t="shared" si="17"/>
        <v>0</v>
      </c>
      <c r="I116" s="46">
        <f t="shared" si="17"/>
        <v>0</v>
      </c>
      <c r="J116" s="46">
        <f t="shared" si="17"/>
        <v>0</v>
      </c>
      <c r="K116" s="46">
        <f t="shared" si="17"/>
        <v>0</v>
      </c>
      <c r="L116" s="46">
        <f t="shared" si="17"/>
        <v>0</v>
      </c>
      <c r="M116" s="46">
        <f t="shared" si="17"/>
        <v>0</v>
      </c>
      <c r="N116" s="46">
        <f t="shared" si="17"/>
        <v>0</v>
      </c>
      <c r="O116" s="46">
        <f t="shared" si="17"/>
        <v>0</v>
      </c>
      <c r="P116" s="46">
        <f t="shared" si="17"/>
        <v>0</v>
      </c>
      <c r="Q116" s="46">
        <f t="shared" si="17"/>
        <v>0</v>
      </c>
      <c r="R116" s="46">
        <f t="shared" si="17"/>
        <v>0</v>
      </c>
      <c r="S116" s="145"/>
    </row>
    <row r="117" spans="1:19" s="48" customFormat="1">
      <c r="A117" s="202">
        <v>8</v>
      </c>
      <c r="B117" s="203" t="s">
        <v>165</v>
      </c>
      <c r="C117" s="87" t="s">
        <v>11</v>
      </c>
      <c r="D117" s="206"/>
      <c r="E117" s="207"/>
      <c r="F117" s="207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152"/>
    </row>
    <row r="118" spans="1:19" s="48" customFormat="1">
      <c r="A118" s="204">
        <v>9</v>
      </c>
      <c r="B118" s="205" t="s">
        <v>166</v>
      </c>
      <c r="C118" s="200" t="s">
        <v>23</v>
      </c>
      <c r="D118" s="46">
        <f>D116*D117</f>
        <v>0</v>
      </c>
      <c r="E118" s="46">
        <f t="shared" ref="E118:R118" si="18">E116*E117</f>
        <v>0</v>
      </c>
      <c r="F118" s="46">
        <f t="shared" si="18"/>
        <v>0</v>
      </c>
      <c r="G118" s="46">
        <f t="shared" si="18"/>
        <v>0</v>
      </c>
      <c r="H118" s="46">
        <f t="shared" si="18"/>
        <v>0</v>
      </c>
      <c r="I118" s="46">
        <f t="shared" si="18"/>
        <v>0</v>
      </c>
      <c r="J118" s="46">
        <f t="shared" si="18"/>
        <v>0</v>
      </c>
      <c r="K118" s="46">
        <f t="shared" si="18"/>
        <v>0</v>
      </c>
      <c r="L118" s="46">
        <f t="shared" si="18"/>
        <v>0</v>
      </c>
      <c r="M118" s="46">
        <f t="shared" si="18"/>
        <v>0</v>
      </c>
      <c r="N118" s="46">
        <f t="shared" si="18"/>
        <v>0</v>
      </c>
      <c r="O118" s="46">
        <f t="shared" si="18"/>
        <v>0</v>
      </c>
      <c r="P118" s="46">
        <f t="shared" si="18"/>
        <v>0</v>
      </c>
      <c r="Q118" s="46">
        <f t="shared" si="18"/>
        <v>0</v>
      </c>
      <c r="R118" s="46">
        <f t="shared" si="18"/>
        <v>0</v>
      </c>
      <c r="S118" s="145"/>
    </row>
    <row r="119" spans="1:19" s="48" customFormat="1">
      <c r="A119" s="202">
        <v>10</v>
      </c>
      <c r="B119" s="205" t="s">
        <v>167</v>
      </c>
      <c r="C119" s="87" t="s">
        <v>23</v>
      </c>
      <c r="D119" s="46">
        <f>SUM(D118:R118)</f>
        <v>0</v>
      </c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</row>
    <row r="120" spans="1:19" s="48" customFormat="1">
      <c r="A120" s="202">
        <v>11</v>
      </c>
      <c r="B120" s="205" t="s">
        <v>168</v>
      </c>
      <c r="C120" s="87" t="s">
        <v>11</v>
      </c>
      <c r="D120" s="179" t="e">
        <f>IRR(D116:R116)</f>
        <v>#NUM!</v>
      </c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</row>
    <row r="121" spans="1:19" s="100" customFormat="1">
      <c r="C121" s="101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</row>
    <row r="122" spans="1:19" s="100" customFormat="1">
      <c r="A122" s="208"/>
      <c r="B122" s="208"/>
      <c r="C122" s="209"/>
      <c r="D122" s="210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4"/>
    </row>
    <row r="123" spans="1:19" s="100" customFormat="1" ht="9.6" thickBot="1">
      <c r="C123" s="101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</row>
    <row r="124" spans="1:19" s="78" customFormat="1" ht="30" customHeight="1" thickBot="1">
      <c r="A124" s="138"/>
      <c r="B124" s="262" t="s">
        <v>216</v>
      </c>
      <c r="C124" s="263"/>
      <c r="D124" s="263"/>
      <c r="E124" s="263"/>
      <c r="F124" s="263"/>
      <c r="G124" s="264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40"/>
    </row>
    <row r="125" spans="1:19" s="100" customFormat="1" ht="18.75" customHeight="1">
      <c r="B125" s="81" t="s">
        <v>172</v>
      </c>
      <c r="C125" s="101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4"/>
    </row>
    <row r="126" spans="1:19" s="33" customFormat="1" ht="12.75" customHeight="1">
      <c r="A126" s="256" t="s">
        <v>2</v>
      </c>
      <c r="B126" s="258" t="s">
        <v>3</v>
      </c>
      <c r="C126" s="256" t="s">
        <v>4</v>
      </c>
      <c r="D126" s="9" t="s">
        <v>6</v>
      </c>
      <c r="E126" s="9" t="s">
        <v>6</v>
      </c>
      <c r="F126" s="9" t="s">
        <v>6</v>
      </c>
      <c r="G126" s="9" t="s">
        <v>6</v>
      </c>
      <c r="H126" s="9" t="s">
        <v>6</v>
      </c>
      <c r="I126" s="9" t="s">
        <v>6</v>
      </c>
      <c r="J126" s="9" t="s">
        <v>6</v>
      </c>
      <c r="K126" s="9" t="s">
        <v>6</v>
      </c>
      <c r="L126" s="9" t="s">
        <v>6</v>
      </c>
      <c r="M126" s="9" t="s">
        <v>6</v>
      </c>
      <c r="N126" s="9" t="s">
        <v>6</v>
      </c>
      <c r="O126" s="9" t="s">
        <v>6</v>
      </c>
      <c r="P126" s="9" t="s">
        <v>6</v>
      </c>
      <c r="Q126" s="9" t="s">
        <v>6</v>
      </c>
      <c r="R126" s="9" t="s">
        <v>6</v>
      </c>
      <c r="S126" s="265" t="s">
        <v>7</v>
      </c>
    </row>
    <row r="127" spans="1:19" s="33" customFormat="1">
      <c r="A127" s="257"/>
      <c r="B127" s="258"/>
      <c r="C127" s="257"/>
      <c r="D127" s="85">
        <f>Dane!D16</f>
        <v>0</v>
      </c>
      <c r="E127" s="85">
        <f>Dane!E16</f>
        <v>1</v>
      </c>
      <c r="F127" s="85">
        <f>Dane!F16</f>
        <v>2</v>
      </c>
      <c r="G127" s="85">
        <f>Dane!G16</f>
        <v>3</v>
      </c>
      <c r="H127" s="85">
        <f>Dane!H16</f>
        <v>4</v>
      </c>
      <c r="I127" s="85">
        <f>Dane!I16</f>
        <v>5</v>
      </c>
      <c r="J127" s="85">
        <f>Dane!J16</f>
        <v>6</v>
      </c>
      <c r="K127" s="85">
        <f>Dane!K16</f>
        <v>7</v>
      </c>
      <c r="L127" s="85">
        <f>Dane!L16</f>
        <v>8</v>
      </c>
      <c r="M127" s="85">
        <f>Dane!M16</f>
        <v>9</v>
      </c>
      <c r="N127" s="85">
        <f>Dane!N16</f>
        <v>10</v>
      </c>
      <c r="O127" s="85">
        <f>Dane!O16</f>
        <v>11</v>
      </c>
      <c r="P127" s="85">
        <f>Dane!P16</f>
        <v>12</v>
      </c>
      <c r="Q127" s="85">
        <f>Dane!Q16</f>
        <v>13</v>
      </c>
      <c r="R127" s="85">
        <f>Dane!R16</f>
        <v>14</v>
      </c>
      <c r="S127" s="266"/>
    </row>
    <row r="128" spans="1:19" s="48" customFormat="1">
      <c r="A128" s="204">
        <v>1</v>
      </c>
      <c r="B128" s="205" t="s">
        <v>173</v>
      </c>
      <c r="C128" s="87" t="s">
        <v>23</v>
      </c>
      <c r="D128" s="46">
        <f>SUM(D129:D134)</f>
        <v>0</v>
      </c>
      <c r="E128" s="46">
        <f t="shared" ref="E128:R128" si="19">SUM(E129:E134)</f>
        <v>0</v>
      </c>
      <c r="F128" s="46">
        <f t="shared" si="19"/>
        <v>0</v>
      </c>
      <c r="G128" s="46">
        <f t="shared" si="19"/>
        <v>0</v>
      </c>
      <c r="H128" s="46">
        <f t="shared" si="19"/>
        <v>0</v>
      </c>
      <c r="I128" s="46">
        <f t="shared" si="19"/>
        <v>0</v>
      </c>
      <c r="J128" s="46">
        <f t="shared" si="19"/>
        <v>0</v>
      </c>
      <c r="K128" s="46">
        <f t="shared" si="19"/>
        <v>0</v>
      </c>
      <c r="L128" s="46">
        <f t="shared" si="19"/>
        <v>0</v>
      </c>
      <c r="M128" s="46">
        <f t="shared" si="19"/>
        <v>0</v>
      </c>
      <c r="N128" s="46">
        <f t="shared" si="19"/>
        <v>0</v>
      </c>
      <c r="O128" s="46">
        <f t="shared" si="19"/>
        <v>0</v>
      </c>
      <c r="P128" s="46">
        <f t="shared" si="19"/>
        <v>0</v>
      </c>
      <c r="Q128" s="46">
        <f t="shared" si="19"/>
        <v>0</v>
      </c>
      <c r="R128" s="46">
        <f t="shared" si="19"/>
        <v>0</v>
      </c>
      <c r="S128" s="145"/>
    </row>
    <row r="129" spans="1:19" s="48" customFormat="1">
      <c r="A129" s="202" t="s">
        <v>26</v>
      </c>
      <c r="B129" s="203" t="s">
        <v>158</v>
      </c>
      <c r="C129" s="87" t="s">
        <v>23</v>
      </c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112"/>
    </row>
    <row r="130" spans="1:19" s="48" customFormat="1">
      <c r="A130" s="202" t="s">
        <v>28</v>
      </c>
      <c r="B130" s="203" t="s">
        <v>163</v>
      </c>
      <c r="C130" s="87" t="s">
        <v>23</v>
      </c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112"/>
    </row>
    <row r="131" spans="1:19" s="48" customFormat="1" ht="18">
      <c r="A131" s="202" t="s">
        <v>29</v>
      </c>
      <c r="B131" s="203" t="s">
        <v>174</v>
      </c>
      <c r="C131" s="87" t="s">
        <v>23</v>
      </c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112"/>
    </row>
    <row r="132" spans="1:19" s="48" customFormat="1">
      <c r="A132" s="202" t="s">
        <v>30</v>
      </c>
      <c r="B132" s="197" t="s">
        <v>175</v>
      </c>
      <c r="C132" s="87" t="s">
        <v>23</v>
      </c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112"/>
    </row>
    <row r="133" spans="1:19" s="48" customFormat="1">
      <c r="A133" s="202" t="s">
        <v>31</v>
      </c>
      <c r="B133" s="203" t="s">
        <v>170</v>
      </c>
      <c r="C133" s="87" t="s">
        <v>23</v>
      </c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112"/>
    </row>
    <row r="134" spans="1:19" s="48" customFormat="1" ht="18">
      <c r="A134" s="202" t="s">
        <v>32</v>
      </c>
      <c r="B134" s="197" t="s">
        <v>176</v>
      </c>
      <c r="C134" s="87" t="s">
        <v>23</v>
      </c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112"/>
    </row>
    <row r="135" spans="1:19" s="48" customFormat="1">
      <c r="A135" s="204">
        <v>2</v>
      </c>
      <c r="B135" s="205" t="s">
        <v>177</v>
      </c>
      <c r="C135" s="87" t="s">
        <v>23</v>
      </c>
      <c r="D135" s="46">
        <f>SUM(D136:D142)</f>
        <v>0</v>
      </c>
      <c r="E135" s="46">
        <f t="shared" ref="E135:R135" si="20">SUM(E136:E142)</f>
        <v>0</v>
      </c>
      <c r="F135" s="46">
        <f t="shared" si="20"/>
        <v>0</v>
      </c>
      <c r="G135" s="46">
        <f t="shared" si="20"/>
        <v>0</v>
      </c>
      <c r="H135" s="46">
        <f t="shared" si="20"/>
        <v>0</v>
      </c>
      <c r="I135" s="46">
        <f t="shared" si="20"/>
        <v>0</v>
      </c>
      <c r="J135" s="46">
        <f t="shared" si="20"/>
        <v>0</v>
      </c>
      <c r="K135" s="46">
        <f t="shared" si="20"/>
        <v>0</v>
      </c>
      <c r="L135" s="46">
        <f t="shared" si="20"/>
        <v>0</v>
      </c>
      <c r="M135" s="46">
        <f t="shared" si="20"/>
        <v>0</v>
      </c>
      <c r="N135" s="46">
        <f t="shared" si="20"/>
        <v>0</v>
      </c>
      <c r="O135" s="46">
        <f t="shared" si="20"/>
        <v>0</v>
      </c>
      <c r="P135" s="46">
        <f t="shared" si="20"/>
        <v>0</v>
      </c>
      <c r="Q135" s="46">
        <f t="shared" si="20"/>
        <v>0</v>
      </c>
      <c r="R135" s="46">
        <f t="shared" si="20"/>
        <v>0</v>
      </c>
      <c r="S135" s="145"/>
    </row>
    <row r="136" spans="1:19" s="48" customFormat="1">
      <c r="A136" s="202" t="s">
        <v>155</v>
      </c>
      <c r="B136" s="203" t="s">
        <v>159</v>
      </c>
      <c r="C136" s="87" t="s">
        <v>23</v>
      </c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2"/>
    </row>
    <row r="137" spans="1:19" s="48" customFormat="1" ht="18">
      <c r="A137" s="202" t="s">
        <v>156</v>
      </c>
      <c r="B137" s="203" t="s">
        <v>178</v>
      </c>
      <c r="C137" s="87" t="s">
        <v>23</v>
      </c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112"/>
    </row>
    <row r="138" spans="1:19" s="48" customFormat="1">
      <c r="A138" s="202" t="s">
        <v>169</v>
      </c>
      <c r="B138" s="203" t="s">
        <v>161</v>
      </c>
      <c r="C138" s="87" t="s">
        <v>23</v>
      </c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112"/>
    </row>
    <row r="139" spans="1:19" s="48" customFormat="1">
      <c r="A139" s="202" t="s">
        <v>179</v>
      </c>
      <c r="B139" s="199" t="s">
        <v>162</v>
      </c>
      <c r="C139" s="87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112"/>
    </row>
    <row r="140" spans="1:19" s="48" customFormat="1">
      <c r="A140" s="202" t="s">
        <v>180</v>
      </c>
      <c r="B140" s="197" t="s">
        <v>181</v>
      </c>
      <c r="C140" s="87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112"/>
    </row>
    <row r="141" spans="1:19" s="48" customFormat="1">
      <c r="A141" s="202" t="s">
        <v>182</v>
      </c>
      <c r="B141" s="203" t="s">
        <v>171</v>
      </c>
      <c r="C141" s="87" t="s">
        <v>23</v>
      </c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112"/>
    </row>
    <row r="142" spans="1:19" s="48" customFormat="1" ht="18">
      <c r="A142" s="202" t="s">
        <v>183</v>
      </c>
      <c r="B142" s="197" t="s">
        <v>184</v>
      </c>
      <c r="C142" s="87" t="s">
        <v>23</v>
      </c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112"/>
    </row>
    <row r="143" spans="1:19" s="48" customFormat="1">
      <c r="A143" s="204">
        <v>3</v>
      </c>
      <c r="B143" s="205" t="s">
        <v>20</v>
      </c>
      <c r="C143" s="87" t="s">
        <v>11</v>
      </c>
      <c r="D143" s="26">
        <f>[1]Dane!D18</f>
        <v>1</v>
      </c>
      <c r="E143" s="26">
        <f>[1]Dane!E18</f>
        <v>0.95238095238095233</v>
      </c>
      <c r="F143" s="26">
        <f>[1]Dane!F18</f>
        <v>0.90702947845804982</v>
      </c>
      <c r="G143" s="26">
        <f>[1]Dane!G18</f>
        <v>0.86383759853147601</v>
      </c>
      <c r="H143" s="26">
        <f>[1]Dane!H18</f>
        <v>0.82270247479188197</v>
      </c>
      <c r="I143" s="26">
        <f>[1]Dane!I18</f>
        <v>0.78352616646845896</v>
      </c>
      <c r="J143" s="26">
        <f>[1]Dane!J18</f>
        <v>0.74621539663662761</v>
      </c>
      <c r="K143" s="26">
        <f>[1]Dane!K18</f>
        <v>0.71068133013012147</v>
      </c>
      <c r="L143" s="26">
        <f>[1]Dane!L18</f>
        <v>0.67683936202868722</v>
      </c>
      <c r="M143" s="26">
        <f>[1]Dane!M18</f>
        <v>0.64460891621779726</v>
      </c>
      <c r="N143" s="26">
        <f>[1]Dane!N18</f>
        <v>0.61391325354075932</v>
      </c>
      <c r="O143" s="26">
        <f>[1]Dane!O18</f>
        <v>0.5846792890864374</v>
      </c>
      <c r="P143" s="26">
        <f>[1]Dane!P18</f>
        <v>0.5568374181775595</v>
      </c>
      <c r="Q143" s="26">
        <f>[1]Dane!Q18</f>
        <v>0.53032135064529462</v>
      </c>
      <c r="R143" s="26">
        <f>[1]Dane!R18</f>
        <v>0.50506795299551888</v>
      </c>
      <c r="S143" s="152"/>
    </row>
    <row r="144" spans="1:19" s="48" customFormat="1">
      <c r="A144" s="204">
        <v>4</v>
      </c>
      <c r="B144" s="205" t="s">
        <v>185</v>
      </c>
      <c r="C144" s="87" t="s">
        <v>23</v>
      </c>
      <c r="D144" s="46">
        <f>D128*D143</f>
        <v>0</v>
      </c>
      <c r="E144" s="46">
        <f t="shared" ref="E144:R144" si="21">E128*E143</f>
        <v>0</v>
      </c>
      <c r="F144" s="46">
        <f t="shared" si="21"/>
        <v>0</v>
      </c>
      <c r="G144" s="46">
        <f t="shared" si="21"/>
        <v>0</v>
      </c>
      <c r="H144" s="46">
        <f t="shared" si="21"/>
        <v>0</v>
      </c>
      <c r="I144" s="46">
        <f t="shared" si="21"/>
        <v>0</v>
      </c>
      <c r="J144" s="46">
        <f t="shared" si="21"/>
        <v>0</v>
      </c>
      <c r="K144" s="46">
        <f t="shared" si="21"/>
        <v>0</v>
      </c>
      <c r="L144" s="46">
        <f t="shared" si="21"/>
        <v>0</v>
      </c>
      <c r="M144" s="46">
        <f t="shared" si="21"/>
        <v>0</v>
      </c>
      <c r="N144" s="46">
        <f t="shared" si="21"/>
        <v>0</v>
      </c>
      <c r="O144" s="46">
        <f t="shared" si="21"/>
        <v>0</v>
      </c>
      <c r="P144" s="46">
        <f t="shared" si="21"/>
        <v>0</v>
      </c>
      <c r="Q144" s="46">
        <f t="shared" si="21"/>
        <v>0</v>
      </c>
      <c r="R144" s="46">
        <f t="shared" si="21"/>
        <v>0</v>
      </c>
      <c r="S144" s="145"/>
    </row>
    <row r="145" spans="1:19" s="48" customFormat="1">
      <c r="A145" s="204">
        <v>5</v>
      </c>
      <c r="B145" s="205" t="s">
        <v>186</v>
      </c>
      <c r="C145" s="87" t="s">
        <v>23</v>
      </c>
      <c r="D145" s="46">
        <f>D135*D143</f>
        <v>0</v>
      </c>
      <c r="E145" s="46">
        <f t="shared" ref="E145:R145" si="22">E135*E143</f>
        <v>0</v>
      </c>
      <c r="F145" s="46">
        <f t="shared" si="22"/>
        <v>0</v>
      </c>
      <c r="G145" s="46">
        <f t="shared" si="22"/>
        <v>0</v>
      </c>
      <c r="H145" s="46">
        <f t="shared" si="22"/>
        <v>0</v>
      </c>
      <c r="I145" s="46">
        <f t="shared" si="22"/>
        <v>0</v>
      </c>
      <c r="J145" s="46">
        <f t="shared" si="22"/>
        <v>0</v>
      </c>
      <c r="K145" s="46">
        <f t="shared" si="22"/>
        <v>0</v>
      </c>
      <c r="L145" s="46">
        <f t="shared" si="22"/>
        <v>0</v>
      </c>
      <c r="M145" s="46">
        <f t="shared" si="22"/>
        <v>0</v>
      </c>
      <c r="N145" s="46">
        <f t="shared" si="22"/>
        <v>0</v>
      </c>
      <c r="O145" s="46">
        <f t="shared" si="22"/>
        <v>0</v>
      </c>
      <c r="P145" s="46">
        <f t="shared" si="22"/>
        <v>0</v>
      </c>
      <c r="Q145" s="46">
        <f t="shared" si="22"/>
        <v>0</v>
      </c>
      <c r="R145" s="46">
        <f t="shared" si="22"/>
        <v>0</v>
      </c>
      <c r="S145" s="145"/>
    </row>
    <row r="146" spans="1:19" s="48" customFormat="1">
      <c r="A146" s="204">
        <v>6</v>
      </c>
      <c r="B146" s="205" t="s">
        <v>187</v>
      </c>
      <c r="C146" s="211" t="e">
        <f>SUM(D144:R144)/SUM(D145:R145)</f>
        <v>#DIV/0!</v>
      </c>
      <c r="D146" s="212"/>
      <c r="E146" s="213"/>
      <c r="F146" s="213"/>
      <c r="G146" s="213"/>
      <c r="H146" s="213"/>
      <c r="I146" s="213"/>
      <c r="J146" s="213"/>
      <c r="K146" s="213"/>
      <c r="L146" s="213"/>
      <c r="M146" s="213"/>
      <c r="N146" s="213"/>
      <c r="O146" s="213"/>
      <c r="P146" s="213"/>
      <c r="Q146" s="213"/>
      <c r="R146" s="213"/>
      <c r="S146" s="214"/>
    </row>
    <row r="147" spans="1:19" s="81" customFormat="1">
      <c r="A147" s="136"/>
      <c r="B147" s="134"/>
      <c r="C147" s="182"/>
      <c r="D147" s="212"/>
      <c r="E147" s="212"/>
      <c r="F147" s="212"/>
      <c r="G147" s="212"/>
      <c r="H147" s="212"/>
      <c r="I147" s="212"/>
      <c r="J147" s="212"/>
      <c r="K147" s="212"/>
      <c r="L147" s="212"/>
      <c r="M147" s="212"/>
      <c r="N147" s="212"/>
      <c r="O147" s="212"/>
      <c r="P147" s="212"/>
      <c r="Q147" s="212"/>
      <c r="R147" s="212"/>
      <c r="S147" s="135"/>
    </row>
    <row r="149" spans="1:19" ht="9.6" thickBot="1"/>
    <row r="150" spans="1:19" ht="23.25" customHeight="1" thickBot="1">
      <c r="A150" s="95"/>
      <c r="B150" s="259" t="s">
        <v>212</v>
      </c>
      <c r="C150" s="260"/>
      <c r="D150" s="260"/>
      <c r="E150" s="260"/>
      <c r="F150" s="260"/>
      <c r="G150" s="261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9"/>
    </row>
    <row r="151" spans="1:19">
      <c r="A151" s="95"/>
      <c r="B151" s="96"/>
      <c r="C151" s="97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9"/>
    </row>
    <row r="152" spans="1:19">
      <c r="A152" s="95"/>
      <c r="B152" s="96"/>
      <c r="C152" s="97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9"/>
    </row>
    <row r="153" spans="1:19" ht="13.2">
      <c r="A153" s="95"/>
      <c r="B153" s="231" t="s">
        <v>194</v>
      </c>
      <c r="C153" s="232"/>
      <c r="D153" s="233" t="s">
        <v>195</v>
      </c>
      <c r="E153" s="234"/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5"/>
      <c r="Q153" s="98"/>
      <c r="R153" s="98"/>
      <c r="S153" s="99"/>
    </row>
    <row r="154" spans="1:19" ht="15.75" customHeight="1">
      <c r="A154" s="95"/>
      <c r="B154" s="254" t="s">
        <v>214</v>
      </c>
      <c r="C154" s="97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9"/>
    </row>
    <row r="155" spans="1:19">
      <c r="A155" s="173"/>
      <c r="B155" s="173"/>
      <c r="C155" s="225" t="s">
        <v>4</v>
      </c>
      <c r="D155" s="9" t="s">
        <v>6</v>
      </c>
      <c r="E155" s="9" t="s">
        <v>6</v>
      </c>
      <c r="F155" s="9" t="s">
        <v>6</v>
      </c>
      <c r="G155" s="9" t="s">
        <v>6</v>
      </c>
      <c r="H155" s="9" t="s">
        <v>6</v>
      </c>
      <c r="I155" s="9" t="s">
        <v>6</v>
      </c>
      <c r="J155" s="9" t="s">
        <v>6</v>
      </c>
      <c r="K155" s="9" t="s">
        <v>6</v>
      </c>
      <c r="L155" s="9" t="s">
        <v>6</v>
      </c>
      <c r="M155" s="9" t="s">
        <v>6</v>
      </c>
      <c r="N155" s="9" t="s">
        <v>6</v>
      </c>
      <c r="O155" s="9" t="s">
        <v>6</v>
      </c>
      <c r="P155" s="9" t="s">
        <v>6</v>
      </c>
      <c r="Q155" s="9" t="s">
        <v>6</v>
      </c>
      <c r="R155" s="9" t="s">
        <v>6</v>
      </c>
      <c r="S155" s="227" t="s">
        <v>7</v>
      </c>
    </row>
    <row r="156" spans="1:19">
      <c r="A156" s="236"/>
      <c r="B156" s="236" t="s">
        <v>196</v>
      </c>
      <c r="C156" s="226"/>
      <c r="D156" s="255">
        <f>Dane!D5</f>
        <v>0</v>
      </c>
      <c r="E156" s="105">
        <f>Dane!E5</f>
        <v>1</v>
      </c>
      <c r="F156" s="105">
        <f>Dane!F5</f>
        <v>2</v>
      </c>
      <c r="G156" s="105">
        <f>Dane!G5</f>
        <v>3</v>
      </c>
      <c r="H156" s="105">
        <f>Dane!H5</f>
        <v>4</v>
      </c>
      <c r="I156" s="105">
        <f>Dane!I5</f>
        <v>5</v>
      </c>
      <c r="J156" s="105">
        <f>Dane!J5</f>
        <v>6</v>
      </c>
      <c r="K156" s="105">
        <f>Dane!K5</f>
        <v>7</v>
      </c>
      <c r="L156" s="105">
        <f>Dane!L5</f>
        <v>8</v>
      </c>
      <c r="M156" s="105">
        <f>Dane!M5</f>
        <v>9</v>
      </c>
      <c r="N156" s="105">
        <f>Dane!N5</f>
        <v>10</v>
      </c>
      <c r="O156" s="105">
        <f>Dane!O5</f>
        <v>11</v>
      </c>
      <c r="P156" s="105">
        <f>Dane!P5</f>
        <v>12</v>
      </c>
      <c r="Q156" s="105">
        <f>Dane!Q5</f>
        <v>13</v>
      </c>
      <c r="R156" s="105">
        <f>Dane!R5</f>
        <v>14</v>
      </c>
      <c r="S156" s="228"/>
    </row>
    <row r="157" spans="1:19">
      <c r="A157" s="237">
        <v>1</v>
      </c>
      <c r="B157" s="238" t="s">
        <v>197</v>
      </c>
      <c r="C157" s="239" t="s">
        <v>23</v>
      </c>
      <c r="D157" s="240"/>
      <c r="E157" s="240"/>
      <c r="F157" s="240"/>
      <c r="G157" s="240"/>
      <c r="H157" s="240"/>
      <c r="I157" s="240"/>
      <c r="J157" s="240"/>
      <c r="K157" s="240"/>
      <c r="L157" s="240"/>
      <c r="M157" s="240"/>
      <c r="N157" s="240"/>
      <c r="O157" s="240"/>
      <c r="P157" s="240"/>
      <c r="Q157" s="240"/>
      <c r="R157" s="240"/>
      <c r="S157" s="241"/>
    </row>
    <row r="158" spans="1:19" ht="18">
      <c r="A158" s="237">
        <v>2</v>
      </c>
      <c r="B158" s="238" t="s">
        <v>198</v>
      </c>
      <c r="C158" s="239" t="s">
        <v>23</v>
      </c>
      <c r="D158" s="240"/>
      <c r="E158" s="240"/>
      <c r="F158" s="240"/>
      <c r="G158" s="240"/>
      <c r="H158" s="240"/>
      <c r="I158" s="240"/>
      <c r="J158" s="240"/>
      <c r="K158" s="240"/>
      <c r="L158" s="240"/>
      <c r="M158" s="240"/>
      <c r="N158" s="240"/>
      <c r="O158" s="240"/>
      <c r="P158" s="240"/>
      <c r="Q158" s="240"/>
      <c r="R158" s="240"/>
      <c r="S158" s="241"/>
    </row>
    <row r="159" spans="1:19">
      <c r="A159" s="237">
        <v>3</v>
      </c>
      <c r="B159" s="238" t="s">
        <v>199</v>
      </c>
      <c r="C159" s="239" t="s">
        <v>23</v>
      </c>
      <c r="D159" s="240"/>
      <c r="E159" s="240"/>
      <c r="F159" s="240"/>
      <c r="G159" s="240"/>
      <c r="H159" s="240"/>
      <c r="I159" s="240"/>
      <c r="J159" s="240"/>
      <c r="K159" s="240"/>
      <c r="L159" s="240"/>
      <c r="M159" s="240"/>
      <c r="N159" s="240"/>
      <c r="O159" s="240"/>
      <c r="P159" s="240"/>
      <c r="Q159" s="240"/>
      <c r="R159" s="240"/>
      <c r="S159" s="241"/>
    </row>
    <row r="160" spans="1:19">
      <c r="A160" s="237">
        <v>4</v>
      </c>
      <c r="B160" s="238" t="s">
        <v>200</v>
      </c>
      <c r="C160" s="239" t="s">
        <v>23</v>
      </c>
      <c r="D160" s="240"/>
      <c r="E160" s="240"/>
      <c r="F160" s="240"/>
      <c r="G160" s="240"/>
      <c r="H160" s="240"/>
      <c r="I160" s="240"/>
      <c r="J160" s="240"/>
      <c r="K160" s="240"/>
      <c r="L160" s="240"/>
      <c r="M160" s="240"/>
      <c r="N160" s="240"/>
      <c r="O160" s="240"/>
      <c r="P160" s="240"/>
      <c r="Q160" s="240"/>
      <c r="R160" s="240"/>
      <c r="S160" s="241"/>
    </row>
    <row r="161" spans="1:19">
      <c r="A161" s="242">
        <v>5</v>
      </c>
      <c r="B161" s="222" t="s">
        <v>201</v>
      </c>
      <c r="C161" s="239" t="s">
        <v>23</v>
      </c>
      <c r="D161" s="240"/>
      <c r="E161" s="240"/>
      <c r="F161" s="240"/>
      <c r="G161" s="240"/>
      <c r="H161" s="240"/>
      <c r="I161" s="240"/>
      <c r="J161" s="240"/>
      <c r="K161" s="240"/>
      <c r="L161" s="240"/>
      <c r="M161" s="240"/>
      <c r="N161" s="240"/>
      <c r="O161" s="240"/>
      <c r="P161" s="240"/>
      <c r="Q161" s="240"/>
      <c r="R161" s="240"/>
      <c r="S161" s="243"/>
    </row>
    <row r="162" spans="1:19" ht="10.199999999999999">
      <c r="A162" s="244">
        <v>6</v>
      </c>
      <c r="B162" s="245" t="s">
        <v>202</v>
      </c>
      <c r="C162" s="239" t="s">
        <v>11</v>
      </c>
      <c r="D162" s="240"/>
      <c r="E162" s="240"/>
      <c r="F162" s="240"/>
      <c r="G162" s="240"/>
      <c r="H162" s="240"/>
      <c r="I162" s="240"/>
      <c r="J162" s="240"/>
      <c r="K162" s="240"/>
      <c r="L162" s="240"/>
      <c r="M162" s="240"/>
      <c r="N162" s="240"/>
      <c r="O162" s="240"/>
      <c r="P162" s="240"/>
      <c r="Q162" s="240"/>
      <c r="R162" s="240"/>
      <c r="S162" s="243"/>
    </row>
    <row r="163" spans="1:19">
      <c r="A163" s="242">
        <v>7</v>
      </c>
      <c r="B163" s="222" t="s">
        <v>203</v>
      </c>
      <c r="C163" s="239" t="s">
        <v>23</v>
      </c>
      <c r="D163" s="240"/>
      <c r="E163" s="240"/>
      <c r="F163" s="240"/>
      <c r="G163" s="240"/>
      <c r="H163" s="240"/>
      <c r="I163" s="240"/>
      <c r="J163" s="240"/>
      <c r="K163" s="240"/>
      <c r="L163" s="240"/>
      <c r="M163" s="240"/>
      <c r="N163" s="240"/>
      <c r="O163" s="240"/>
      <c r="P163" s="240"/>
      <c r="Q163" s="240"/>
      <c r="R163" s="240"/>
      <c r="S163" s="243"/>
    </row>
    <row r="164" spans="1:19">
      <c r="A164" s="242">
        <v>8</v>
      </c>
      <c r="B164" s="246" t="s">
        <v>204</v>
      </c>
      <c r="C164" s="239" t="s">
        <v>23</v>
      </c>
      <c r="D164" s="247">
        <f>SUM(D163:R163)</f>
        <v>0</v>
      </c>
      <c r="E164" s="248"/>
      <c r="F164" s="248"/>
      <c r="G164" s="248"/>
      <c r="H164" s="248"/>
      <c r="I164" s="248"/>
      <c r="J164" s="248"/>
      <c r="K164" s="248"/>
      <c r="L164" s="248"/>
      <c r="M164" s="248"/>
      <c r="N164" s="248"/>
      <c r="O164" s="248"/>
      <c r="P164" s="248"/>
      <c r="Q164" s="248"/>
      <c r="R164" s="248"/>
      <c r="S164" s="99"/>
    </row>
    <row r="165" spans="1:19">
      <c r="A165" s="95"/>
      <c r="B165" s="96"/>
      <c r="C165" s="97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9"/>
    </row>
    <row r="166" spans="1:19">
      <c r="A166" s="95"/>
      <c r="B166" s="96"/>
      <c r="C166" s="97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9"/>
    </row>
    <row r="167" spans="1:19">
      <c r="A167" s="95"/>
      <c r="B167" s="249" t="s">
        <v>205</v>
      </c>
      <c r="C167" s="97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9"/>
    </row>
    <row r="168" spans="1:19">
      <c r="A168" s="95"/>
      <c r="B168" s="94" t="s">
        <v>206</v>
      </c>
      <c r="C168" s="250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9"/>
    </row>
    <row r="169" spans="1:19">
      <c r="A169" s="95"/>
      <c r="B169" s="94" t="s">
        <v>207</v>
      </c>
      <c r="C169" s="250">
        <f>C168-D164</f>
        <v>0</v>
      </c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9"/>
    </row>
    <row r="170" spans="1:19">
      <c r="A170" s="95"/>
      <c r="B170" s="94" t="s">
        <v>208</v>
      </c>
      <c r="C170" s="251" t="e">
        <f>C169/C168</f>
        <v>#DIV/0!</v>
      </c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9"/>
    </row>
    <row r="171" spans="1:19">
      <c r="A171" s="95"/>
      <c r="B171" s="94" t="s">
        <v>209</v>
      </c>
      <c r="C171" s="251">
        <f>[2]Dane!D105</f>
        <v>0</v>
      </c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9"/>
    </row>
    <row r="172" spans="1:19">
      <c r="A172" s="95"/>
      <c r="B172" s="94" t="s">
        <v>210</v>
      </c>
      <c r="C172" s="251" t="e">
        <f>MIN(C170:C171)</f>
        <v>#DIV/0!</v>
      </c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9"/>
    </row>
    <row r="173" spans="1:19">
      <c r="A173" s="95"/>
      <c r="B173" s="252" t="s">
        <v>211</v>
      </c>
      <c r="C173" s="253" t="e">
        <f>C172*C168</f>
        <v>#DIV/0!</v>
      </c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9"/>
    </row>
  </sheetData>
  <mergeCells count="27">
    <mergeCell ref="B150:G150"/>
    <mergeCell ref="B2:G2"/>
    <mergeCell ref="B13:G13"/>
    <mergeCell ref="B47:G47"/>
    <mergeCell ref="B77:G77"/>
    <mergeCell ref="B78:G78"/>
    <mergeCell ref="A4:A5"/>
    <mergeCell ref="B4:B5"/>
    <mergeCell ref="S4:S5"/>
    <mergeCell ref="A16:A17"/>
    <mergeCell ref="B16:B17"/>
    <mergeCell ref="C16:C17"/>
    <mergeCell ref="S16:S17"/>
    <mergeCell ref="A126:A127"/>
    <mergeCell ref="B126:B127"/>
    <mergeCell ref="C126:C127"/>
    <mergeCell ref="S126:S127"/>
    <mergeCell ref="A50:A51"/>
    <mergeCell ref="B50:B51"/>
    <mergeCell ref="C50:C51"/>
    <mergeCell ref="S50:S51"/>
    <mergeCell ref="A108:A109"/>
    <mergeCell ref="B108:B109"/>
    <mergeCell ref="C108:C109"/>
    <mergeCell ref="S108:S109"/>
    <mergeCell ref="B105:G105"/>
    <mergeCell ref="B124:G124"/>
  </mergeCells>
  <conditionalFormatting sqref="E126:R126 E108:R108 E50:R50 E16:R16 E4:R4">
    <cfRule type="cellIs" dxfId="0" priority="1" stopIfTrue="1" operator="equal">
      <formula>"Okres realiz."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2F4C-C956-4D77-A192-877F5D4003B9}">
  <dimension ref="A1:T27"/>
  <sheetViews>
    <sheetView zoomScale="90" zoomScaleNormal="90" workbookViewId="0">
      <selection activeCell="D1" sqref="D1:H1"/>
    </sheetView>
  </sheetViews>
  <sheetFormatPr defaultRowHeight="14.4"/>
  <cols>
    <col min="1" max="1" width="8.88671875" customWidth="1"/>
    <col min="2" max="2" width="41.5546875" customWidth="1"/>
    <col min="3" max="3" width="17.44140625" customWidth="1"/>
    <col min="4" max="4" width="16.109375" customWidth="1"/>
    <col min="5" max="5" width="12.109375" customWidth="1"/>
    <col min="6" max="6" width="11.5546875" customWidth="1"/>
    <col min="7" max="7" width="13.109375" customWidth="1"/>
    <col min="8" max="8" width="10.6640625" customWidth="1"/>
    <col min="9" max="10" width="10.5546875" customWidth="1"/>
    <col min="11" max="11" width="10.6640625" customWidth="1"/>
    <col min="12" max="12" width="10.109375" customWidth="1"/>
    <col min="13" max="13" width="10.44140625" customWidth="1"/>
    <col min="14" max="15" width="10.5546875" customWidth="1"/>
    <col min="16" max="16" width="11.109375" customWidth="1"/>
    <col min="17" max="17" width="12.109375" customWidth="1"/>
    <col min="18" max="18" width="13.5546875" customWidth="1"/>
    <col min="19" max="19" width="24.44140625" customWidth="1"/>
    <col min="20" max="20" width="15.109375" customWidth="1"/>
  </cols>
  <sheetData>
    <row r="1" spans="1:20" ht="57.75" customHeight="1"/>
    <row r="2" spans="1:20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</row>
    <row r="3" spans="1:20" ht="15" thickBot="1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</row>
    <row r="4" spans="1:20" ht="27.75" customHeight="1" thickBot="1">
      <c r="A4" s="198"/>
      <c r="B4" s="259" t="s">
        <v>213</v>
      </c>
      <c r="C4" s="260"/>
      <c r="D4" s="260"/>
      <c r="E4" s="260"/>
      <c r="F4" s="260"/>
      <c r="G4" s="261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</row>
    <row r="5" spans="1:20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</row>
    <row r="6" spans="1:20">
      <c r="A6" s="198"/>
      <c r="B6" s="81" t="s">
        <v>188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ht="18">
      <c r="A7" s="172" t="s">
        <v>2</v>
      </c>
      <c r="B7" s="172" t="s">
        <v>189</v>
      </c>
      <c r="C7" s="172" t="s">
        <v>190</v>
      </c>
      <c r="D7" s="172" t="s">
        <v>191</v>
      </c>
      <c r="E7" s="9" t="s">
        <v>6</v>
      </c>
      <c r="F7" s="9" t="s">
        <v>6</v>
      </c>
      <c r="G7" s="9" t="s">
        <v>6</v>
      </c>
      <c r="H7" s="9" t="s">
        <v>6</v>
      </c>
      <c r="I7" s="9" t="s">
        <v>6</v>
      </c>
      <c r="J7" s="9" t="s">
        <v>6</v>
      </c>
      <c r="K7" s="9" t="s">
        <v>6</v>
      </c>
      <c r="L7" s="9" t="s">
        <v>6</v>
      </c>
      <c r="M7" s="9" t="s">
        <v>6</v>
      </c>
      <c r="N7" s="9" t="s">
        <v>6</v>
      </c>
      <c r="O7" s="9" t="s">
        <v>6</v>
      </c>
      <c r="P7" s="9" t="s">
        <v>6</v>
      </c>
      <c r="Q7" s="9" t="s">
        <v>6</v>
      </c>
      <c r="R7" s="9" t="s">
        <v>6</v>
      </c>
      <c r="S7" s="9" t="s">
        <v>6</v>
      </c>
      <c r="T7" s="10" t="s">
        <v>7</v>
      </c>
    </row>
    <row r="8" spans="1:20">
      <c r="A8" s="84"/>
      <c r="B8" s="84"/>
      <c r="C8" s="84" t="s">
        <v>23</v>
      </c>
      <c r="D8" s="84" t="s">
        <v>11</v>
      </c>
      <c r="E8" s="85">
        <f>[3]Dane!D4</f>
        <v>0</v>
      </c>
      <c r="F8" s="85">
        <f>[3]Dane!E4</f>
        <v>1</v>
      </c>
      <c r="G8" s="85">
        <f>[3]Dane!F4</f>
        <v>2</v>
      </c>
      <c r="H8" s="85">
        <f>[3]Dane!G4</f>
        <v>3</v>
      </c>
      <c r="I8" s="85">
        <f>[3]Dane!H4</f>
        <v>4</v>
      </c>
      <c r="J8" s="85">
        <f>[3]Dane!I4</f>
        <v>5</v>
      </c>
      <c r="K8" s="85">
        <f>[3]Dane!J4</f>
        <v>6</v>
      </c>
      <c r="L8" s="85">
        <f>[3]Dane!K4</f>
        <v>7</v>
      </c>
      <c r="M8" s="85">
        <f>[3]Dane!L4</f>
        <v>8</v>
      </c>
      <c r="N8" s="85">
        <f>[3]Dane!M4</f>
        <v>9</v>
      </c>
      <c r="O8" s="85">
        <f>[3]Dane!N4</f>
        <v>10</v>
      </c>
      <c r="P8" s="85">
        <f>[3]Dane!O4</f>
        <v>11</v>
      </c>
      <c r="Q8" s="85">
        <f>[3]Dane!P4</f>
        <v>12</v>
      </c>
      <c r="R8" s="85">
        <f>[3]Dane!Q4</f>
        <v>13</v>
      </c>
      <c r="S8" s="85">
        <f>[3]Dane!R4</f>
        <v>14</v>
      </c>
      <c r="T8" s="174"/>
    </row>
    <row r="9" spans="1:20">
      <c r="A9" s="215">
        <v>1</v>
      </c>
      <c r="B9" s="216"/>
      <c r="C9" s="217"/>
      <c r="D9" s="218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112"/>
    </row>
    <row r="10" spans="1:20">
      <c r="A10" s="215">
        <v>2</v>
      </c>
      <c r="B10" s="216"/>
      <c r="C10" s="217"/>
      <c r="D10" s="218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112"/>
    </row>
    <row r="11" spans="1:20">
      <c r="A11" s="215">
        <v>3</v>
      </c>
      <c r="B11" s="216"/>
      <c r="C11" s="217"/>
      <c r="D11" s="218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112"/>
    </row>
    <row r="12" spans="1:20">
      <c r="A12" s="215">
        <v>4</v>
      </c>
      <c r="B12" s="216"/>
      <c r="C12" s="217"/>
      <c r="D12" s="218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112"/>
    </row>
    <row r="13" spans="1:20">
      <c r="A13" s="215">
        <v>5</v>
      </c>
      <c r="B13" s="192"/>
      <c r="C13" s="150"/>
      <c r="D13" s="22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92"/>
    </row>
    <row r="14" spans="1:20">
      <c r="A14" s="215">
        <v>6</v>
      </c>
      <c r="B14" s="192"/>
      <c r="C14" s="150"/>
      <c r="D14" s="22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92"/>
    </row>
    <row r="15" spans="1:20">
      <c r="A15" s="215">
        <v>7</v>
      </c>
      <c r="B15" s="192"/>
      <c r="C15" s="150"/>
      <c r="D15" s="22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92"/>
    </row>
    <row r="16" spans="1:20">
      <c r="A16" s="215">
        <v>8</v>
      </c>
      <c r="B16" s="192"/>
      <c r="C16" s="150"/>
      <c r="D16" s="22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92"/>
    </row>
    <row r="17" spans="1:20">
      <c r="A17" s="215">
        <v>9</v>
      </c>
      <c r="B17" s="192"/>
      <c r="C17" s="150"/>
      <c r="D17" s="22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92"/>
    </row>
    <row r="18" spans="1:20">
      <c r="A18" s="215">
        <v>10</v>
      </c>
      <c r="B18" s="192"/>
      <c r="C18" s="150"/>
      <c r="D18" s="22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92"/>
    </row>
    <row r="19" spans="1:20">
      <c r="A19" s="215">
        <v>11</v>
      </c>
      <c r="B19" s="192"/>
      <c r="C19" s="150"/>
      <c r="D19" s="22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92"/>
    </row>
    <row r="20" spans="1:20">
      <c r="A20" s="215">
        <v>12</v>
      </c>
      <c r="B20" s="192"/>
      <c r="C20" s="150"/>
      <c r="D20" s="22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92"/>
    </row>
    <row r="21" spans="1:20">
      <c r="A21" s="215">
        <v>13</v>
      </c>
      <c r="B21" s="192"/>
      <c r="C21" s="150"/>
      <c r="D21" s="22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92"/>
    </row>
    <row r="22" spans="1:20">
      <c r="A22" s="215">
        <v>14</v>
      </c>
      <c r="B22" s="192"/>
      <c r="C22" s="150"/>
      <c r="D22" s="22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92"/>
    </row>
    <row r="23" spans="1:20">
      <c r="A23" s="215">
        <v>15</v>
      </c>
      <c r="B23" s="192"/>
      <c r="C23" s="150"/>
      <c r="D23" s="22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92"/>
    </row>
    <row r="24" spans="1:20">
      <c r="A24" s="215">
        <v>16</v>
      </c>
      <c r="B24" s="192"/>
      <c r="C24" s="150"/>
      <c r="D24" s="22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92"/>
    </row>
    <row r="25" spans="1:20">
      <c r="A25" s="221">
        <v>17</v>
      </c>
      <c r="B25" s="192"/>
      <c r="C25" s="150"/>
      <c r="D25" s="22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92"/>
    </row>
    <row r="26" spans="1:20">
      <c r="A26" s="215" t="s">
        <v>192</v>
      </c>
      <c r="B26" s="192"/>
      <c r="C26" s="150"/>
      <c r="D26" s="22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92"/>
    </row>
    <row r="27" spans="1:20">
      <c r="A27" s="222"/>
      <c r="B27" s="222" t="s">
        <v>193</v>
      </c>
      <c r="C27" s="223">
        <f>SUM(C9:C26)</f>
        <v>0</v>
      </c>
      <c r="D27" s="185"/>
      <c r="E27" s="223">
        <f>SUM(E9:E26)</f>
        <v>0</v>
      </c>
      <c r="F27" s="223">
        <f t="shared" ref="F27:S27" si="0">SUM(F9:F26)</f>
        <v>0</v>
      </c>
      <c r="G27" s="223">
        <f t="shared" si="0"/>
        <v>0</v>
      </c>
      <c r="H27" s="223">
        <f t="shared" si="0"/>
        <v>0</v>
      </c>
      <c r="I27" s="223">
        <f t="shared" si="0"/>
        <v>0</v>
      </c>
      <c r="J27" s="223">
        <f t="shared" si="0"/>
        <v>0</v>
      </c>
      <c r="K27" s="223">
        <f t="shared" si="0"/>
        <v>0</v>
      </c>
      <c r="L27" s="223">
        <f t="shared" si="0"/>
        <v>0</v>
      </c>
      <c r="M27" s="223">
        <f t="shared" si="0"/>
        <v>0</v>
      </c>
      <c r="N27" s="223">
        <f t="shared" si="0"/>
        <v>0</v>
      </c>
      <c r="O27" s="223">
        <f t="shared" si="0"/>
        <v>0</v>
      </c>
      <c r="P27" s="223">
        <f t="shared" si="0"/>
        <v>0</v>
      </c>
      <c r="Q27" s="223">
        <f t="shared" si="0"/>
        <v>0</v>
      </c>
      <c r="R27" s="223">
        <f t="shared" si="0"/>
        <v>0</v>
      </c>
      <c r="S27" s="223">
        <f t="shared" si="0"/>
        <v>0</v>
      </c>
      <c r="T27" s="222"/>
    </row>
  </sheetData>
  <mergeCells count="1">
    <mergeCell ref="B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Dane</vt:lpstr>
      <vt:lpstr>Obliczenia</vt:lpstr>
      <vt:lpstr>Inne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Bednarska</dc:creator>
  <cp:lastModifiedBy>Dawid Sabaciński</cp:lastModifiedBy>
  <dcterms:created xsi:type="dcterms:W3CDTF">2023-04-20T06:59:02Z</dcterms:created>
  <dcterms:modified xsi:type="dcterms:W3CDTF">2023-11-22T10:41:45Z</dcterms:modified>
</cp:coreProperties>
</file>